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IU\1- Production\1_Reading Quest\reading record\Eng\"/>
    </mc:Choice>
  </mc:AlternateContent>
  <workbookProtection workbookAlgorithmName="SHA-512" workbookHashValue="TA7JndwluStfsPwB5ShKq3QkLGHQDSS/Z/wIsoxqwGFj1r6UbXa1uqPn44oC+A0eFaqTP/bhcwHfE2U8pZLKqg==" workbookSaltValue="+FSi5fEktUqCacFOXescTg==" workbookSpinCount="100000" lockStructure="1"/>
  <bookViews>
    <workbookView xWindow="0" yWindow="0" windowWidth="19212" windowHeight="8196"/>
  </bookViews>
  <sheets>
    <sheet name="My Record" sheetId="19" r:id="rId1"/>
    <sheet name="Week 1" sheetId="13" r:id="rId2"/>
    <sheet name="Week 2" sheetId="14" r:id="rId3"/>
    <sheet name="Week 3" sheetId="15" r:id="rId4"/>
    <sheet name="Week 4" sheetId="16" r:id="rId5"/>
    <sheet name="Week 5" sheetId="17" r:id="rId6"/>
    <sheet name="Week 6" sheetId="18" r:id="rId7"/>
    <sheet name="Reading miles cal. guideline" sheetId="20" r:id="rId8"/>
    <sheet name="list" sheetId="10" state="hidden" r:id="rId9"/>
  </sheets>
  <definedNames>
    <definedName name="category">OFFSET(list!$A$1,0,0,COUNTA(list!$A:$A))</definedName>
    <definedName name="_xlnm.Extract" localSheetId="1">'Week 1'!#REF!</definedName>
    <definedName name="kla">OFFSET(list!$B$1,0,0,COUNTA(list!$B:$B))</definedName>
    <definedName name="organizer">OFFSET(list!$C$1,0,0,COUNTA(list!$C:$C))</definedName>
    <definedName name="YN">list!$D$1:$D$2</definedName>
  </definedNames>
  <calcPr calcId="162913"/>
  <customWorkbookViews>
    <customWorkbookView name="NGAI, Ming-wai - 個人檢視畫面" guid="{DF9F6F95-B811-4DF3-8577-256320085724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8" l="1"/>
  <c r="C1" i="17"/>
  <c r="C1" i="16"/>
  <c r="C1" i="15"/>
  <c r="C1" i="14"/>
  <c r="C1" i="13"/>
  <c r="G1" i="18" l="1"/>
  <c r="U25" i="18" l="1"/>
  <c r="U24" i="18"/>
  <c r="U23" i="18"/>
  <c r="U22" i="18"/>
  <c r="U21" i="18"/>
  <c r="U20" i="18"/>
  <c r="U19" i="18"/>
  <c r="U18" i="18"/>
  <c r="U17" i="18"/>
  <c r="U16" i="18"/>
  <c r="T13" i="18"/>
  <c r="R13" i="18"/>
  <c r="P13" i="18"/>
  <c r="N13" i="18"/>
  <c r="L13" i="18"/>
  <c r="J13" i="18"/>
  <c r="H13" i="18"/>
  <c r="F13" i="18"/>
  <c r="T12" i="18"/>
  <c r="R12" i="18"/>
  <c r="P12" i="18"/>
  <c r="N12" i="18"/>
  <c r="L12" i="18"/>
  <c r="J12" i="18"/>
  <c r="H12" i="18"/>
  <c r="F12" i="18"/>
  <c r="T11" i="18"/>
  <c r="R11" i="18"/>
  <c r="P11" i="18"/>
  <c r="N11" i="18"/>
  <c r="L11" i="18"/>
  <c r="J11" i="18"/>
  <c r="H11" i="18"/>
  <c r="F11" i="18"/>
  <c r="T10" i="18"/>
  <c r="R10" i="18"/>
  <c r="P10" i="18"/>
  <c r="N10" i="18"/>
  <c r="L10" i="18"/>
  <c r="J10" i="18"/>
  <c r="H10" i="18"/>
  <c r="F10" i="18"/>
  <c r="T9" i="18"/>
  <c r="R9" i="18"/>
  <c r="P9" i="18"/>
  <c r="N9" i="18"/>
  <c r="L9" i="18"/>
  <c r="J9" i="18"/>
  <c r="H9" i="18"/>
  <c r="F9" i="18"/>
  <c r="T8" i="18"/>
  <c r="R8" i="18"/>
  <c r="P8" i="18"/>
  <c r="N8" i="18"/>
  <c r="L8" i="18"/>
  <c r="J8" i="18"/>
  <c r="H8" i="18"/>
  <c r="F8" i="18"/>
  <c r="T7" i="18"/>
  <c r="R7" i="18"/>
  <c r="P7" i="18"/>
  <c r="N7" i="18"/>
  <c r="L7" i="18"/>
  <c r="J7" i="18"/>
  <c r="H7" i="18"/>
  <c r="F7" i="18"/>
  <c r="T6" i="18"/>
  <c r="R6" i="18"/>
  <c r="P6" i="18"/>
  <c r="N6" i="18"/>
  <c r="L6" i="18"/>
  <c r="J6" i="18"/>
  <c r="H6" i="18"/>
  <c r="F6" i="18"/>
  <c r="T5" i="18"/>
  <c r="R5" i="18"/>
  <c r="P5" i="18"/>
  <c r="N5" i="18"/>
  <c r="L5" i="18"/>
  <c r="J5" i="18"/>
  <c r="H5" i="18"/>
  <c r="F5" i="18"/>
  <c r="T4" i="18"/>
  <c r="R4" i="18"/>
  <c r="P4" i="18"/>
  <c r="N4" i="18"/>
  <c r="M1" i="18" s="1"/>
  <c r="L4" i="18"/>
  <c r="K1" i="18" s="1"/>
  <c r="J4" i="18"/>
  <c r="I1" i="18" s="1"/>
  <c r="H4" i="18"/>
  <c r="F4" i="18"/>
  <c r="E1" i="18" s="1"/>
  <c r="S1" i="18"/>
  <c r="R1" i="18"/>
  <c r="Q1" i="18"/>
  <c r="P1" i="18"/>
  <c r="O1" i="18"/>
  <c r="N1" i="18"/>
  <c r="L1" i="18"/>
  <c r="J1" i="18"/>
  <c r="H1" i="18"/>
  <c r="D1" i="18"/>
  <c r="B1" i="18"/>
  <c r="U25" i="17"/>
  <c r="U24" i="17"/>
  <c r="U23" i="17"/>
  <c r="U22" i="17"/>
  <c r="U21" i="17"/>
  <c r="U20" i="17"/>
  <c r="U19" i="17"/>
  <c r="U18" i="17"/>
  <c r="U17" i="17"/>
  <c r="U16" i="17"/>
  <c r="T13" i="17"/>
  <c r="R13" i="17"/>
  <c r="P13" i="17"/>
  <c r="N13" i="17"/>
  <c r="L13" i="17"/>
  <c r="J13" i="17"/>
  <c r="H13" i="17"/>
  <c r="F13" i="17"/>
  <c r="T12" i="17"/>
  <c r="R12" i="17"/>
  <c r="P12" i="17"/>
  <c r="N12" i="17"/>
  <c r="L12" i="17"/>
  <c r="J12" i="17"/>
  <c r="H12" i="17"/>
  <c r="F12" i="17"/>
  <c r="T11" i="17"/>
  <c r="R11" i="17"/>
  <c r="P11" i="17"/>
  <c r="N11" i="17"/>
  <c r="L11" i="17"/>
  <c r="J11" i="17"/>
  <c r="H11" i="17"/>
  <c r="F11" i="17"/>
  <c r="T10" i="17"/>
  <c r="R10" i="17"/>
  <c r="P10" i="17"/>
  <c r="N10" i="17"/>
  <c r="L10" i="17"/>
  <c r="J10" i="17"/>
  <c r="H10" i="17"/>
  <c r="F10" i="17"/>
  <c r="T9" i="17"/>
  <c r="R9" i="17"/>
  <c r="P9" i="17"/>
  <c r="N9" i="17"/>
  <c r="L9" i="17"/>
  <c r="J9" i="17"/>
  <c r="H9" i="17"/>
  <c r="F9" i="17"/>
  <c r="T8" i="17"/>
  <c r="R8" i="17"/>
  <c r="P8" i="17"/>
  <c r="N8" i="17"/>
  <c r="L8" i="17"/>
  <c r="J8" i="17"/>
  <c r="H8" i="17"/>
  <c r="F8" i="17"/>
  <c r="T7" i="17"/>
  <c r="R7" i="17"/>
  <c r="P7" i="17"/>
  <c r="N7" i="17"/>
  <c r="L7" i="17"/>
  <c r="J7" i="17"/>
  <c r="H7" i="17"/>
  <c r="F7" i="17"/>
  <c r="T6" i="17"/>
  <c r="R6" i="17"/>
  <c r="P6" i="17"/>
  <c r="N6" i="17"/>
  <c r="L6" i="17"/>
  <c r="J6" i="17"/>
  <c r="H6" i="17"/>
  <c r="F6" i="17"/>
  <c r="T5" i="17"/>
  <c r="R5" i="17"/>
  <c r="P5" i="17"/>
  <c r="N5" i="17"/>
  <c r="L5" i="17"/>
  <c r="J5" i="17"/>
  <c r="H5" i="17"/>
  <c r="F5" i="17"/>
  <c r="T4" i="17"/>
  <c r="S1" i="17" s="1"/>
  <c r="R4" i="17"/>
  <c r="Q1" i="17" s="1"/>
  <c r="P4" i="17"/>
  <c r="O1" i="17" s="1"/>
  <c r="N4" i="17"/>
  <c r="L4" i="17"/>
  <c r="K1" i="17" s="1"/>
  <c r="J4" i="17"/>
  <c r="H4" i="17"/>
  <c r="F4" i="17"/>
  <c r="R1" i="17"/>
  <c r="P1" i="17"/>
  <c r="N1" i="17"/>
  <c r="L1" i="17"/>
  <c r="J1" i="17"/>
  <c r="H1" i="17"/>
  <c r="D1" i="17"/>
  <c r="B1" i="17"/>
  <c r="U25" i="16"/>
  <c r="U24" i="16"/>
  <c r="U23" i="16"/>
  <c r="U22" i="16"/>
  <c r="U21" i="16"/>
  <c r="U20" i="16"/>
  <c r="U19" i="16"/>
  <c r="U18" i="16"/>
  <c r="U17" i="16"/>
  <c r="U16" i="16"/>
  <c r="T13" i="16"/>
  <c r="R13" i="16"/>
  <c r="P13" i="16"/>
  <c r="N13" i="16"/>
  <c r="L13" i="16"/>
  <c r="J13" i="16"/>
  <c r="H13" i="16"/>
  <c r="F13" i="16"/>
  <c r="T12" i="16"/>
  <c r="R12" i="16"/>
  <c r="P12" i="16"/>
  <c r="N12" i="16"/>
  <c r="L12" i="16"/>
  <c r="J12" i="16"/>
  <c r="H12" i="16"/>
  <c r="F12" i="16"/>
  <c r="T11" i="16"/>
  <c r="R11" i="16"/>
  <c r="P11" i="16"/>
  <c r="N11" i="16"/>
  <c r="L11" i="16"/>
  <c r="J11" i="16"/>
  <c r="H11" i="16"/>
  <c r="F11" i="16"/>
  <c r="T10" i="16"/>
  <c r="R10" i="16"/>
  <c r="P10" i="16"/>
  <c r="N10" i="16"/>
  <c r="L10" i="16"/>
  <c r="J10" i="16"/>
  <c r="H10" i="16"/>
  <c r="F10" i="16"/>
  <c r="T9" i="16"/>
  <c r="R9" i="16"/>
  <c r="P9" i="16"/>
  <c r="N9" i="16"/>
  <c r="L9" i="16"/>
  <c r="J9" i="16"/>
  <c r="H9" i="16"/>
  <c r="F9" i="16"/>
  <c r="T8" i="16"/>
  <c r="R8" i="16"/>
  <c r="P8" i="16"/>
  <c r="N8" i="16"/>
  <c r="L8" i="16"/>
  <c r="J8" i="16"/>
  <c r="H8" i="16"/>
  <c r="F8" i="16"/>
  <c r="T7" i="16"/>
  <c r="R7" i="16"/>
  <c r="P7" i="16"/>
  <c r="N7" i="16"/>
  <c r="L7" i="16"/>
  <c r="J7" i="16"/>
  <c r="H7" i="16"/>
  <c r="F7" i="16"/>
  <c r="T6" i="16"/>
  <c r="R6" i="16"/>
  <c r="P6" i="16"/>
  <c r="N6" i="16"/>
  <c r="L6" i="16"/>
  <c r="J6" i="16"/>
  <c r="H6" i="16"/>
  <c r="F6" i="16"/>
  <c r="T5" i="16"/>
  <c r="R5" i="16"/>
  <c r="P5" i="16"/>
  <c r="N5" i="16"/>
  <c r="L5" i="16"/>
  <c r="J5" i="16"/>
  <c r="H5" i="16"/>
  <c r="F5" i="16"/>
  <c r="T4" i="16"/>
  <c r="S1" i="16" s="1"/>
  <c r="R4" i="16"/>
  <c r="Q1" i="16" s="1"/>
  <c r="P4" i="16"/>
  <c r="O1" i="16" s="1"/>
  <c r="N4" i="16"/>
  <c r="M1" i="16" s="1"/>
  <c r="L4" i="16"/>
  <c r="K1" i="16" s="1"/>
  <c r="J4" i="16"/>
  <c r="I1" i="16" s="1"/>
  <c r="H4" i="16"/>
  <c r="G1" i="16" s="1"/>
  <c r="F4" i="16"/>
  <c r="E1" i="16" s="1"/>
  <c r="R1" i="16"/>
  <c r="P1" i="16"/>
  <c r="N1" i="16"/>
  <c r="L1" i="16"/>
  <c r="J1" i="16"/>
  <c r="H1" i="16"/>
  <c r="D1" i="16"/>
  <c r="B1" i="16"/>
  <c r="U25" i="15"/>
  <c r="U24" i="15"/>
  <c r="U23" i="15"/>
  <c r="U22" i="15"/>
  <c r="U21" i="15"/>
  <c r="U20" i="15"/>
  <c r="U19" i="15"/>
  <c r="U18" i="15"/>
  <c r="U17" i="15"/>
  <c r="U16" i="15"/>
  <c r="T13" i="15"/>
  <c r="R13" i="15"/>
  <c r="P13" i="15"/>
  <c r="N13" i="15"/>
  <c r="L13" i="15"/>
  <c r="J13" i="15"/>
  <c r="H13" i="15"/>
  <c r="F13" i="15"/>
  <c r="T12" i="15"/>
  <c r="R12" i="15"/>
  <c r="P12" i="15"/>
  <c r="N12" i="15"/>
  <c r="L12" i="15"/>
  <c r="J12" i="15"/>
  <c r="H12" i="15"/>
  <c r="F12" i="15"/>
  <c r="T11" i="15"/>
  <c r="R11" i="15"/>
  <c r="P11" i="15"/>
  <c r="N11" i="15"/>
  <c r="L11" i="15"/>
  <c r="J11" i="15"/>
  <c r="H11" i="15"/>
  <c r="F11" i="15"/>
  <c r="T10" i="15"/>
  <c r="R10" i="15"/>
  <c r="P10" i="15"/>
  <c r="N10" i="15"/>
  <c r="L10" i="15"/>
  <c r="J10" i="15"/>
  <c r="H10" i="15"/>
  <c r="F10" i="15"/>
  <c r="T9" i="15"/>
  <c r="R9" i="15"/>
  <c r="P9" i="15"/>
  <c r="N9" i="15"/>
  <c r="L9" i="15"/>
  <c r="J9" i="15"/>
  <c r="H9" i="15"/>
  <c r="F9" i="15"/>
  <c r="T8" i="15"/>
  <c r="R8" i="15"/>
  <c r="P8" i="15"/>
  <c r="N8" i="15"/>
  <c r="L8" i="15"/>
  <c r="J8" i="15"/>
  <c r="H8" i="15"/>
  <c r="F8" i="15"/>
  <c r="T7" i="15"/>
  <c r="R7" i="15"/>
  <c r="P7" i="15"/>
  <c r="N7" i="15"/>
  <c r="L7" i="15"/>
  <c r="J7" i="15"/>
  <c r="H7" i="15"/>
  <c r="F7" i="15"/>
  <c r="T6" i="15"/>
  <c r="R6" i="15"/>
  <c r="P6" i="15"/>
  <c r="N6" i="15"/>
  <c r="L6" i="15"/>
  <c r="J6" i="15"/>
  <c r="H6" i="15"/>
  <c r="F6" i="15"/>
  <c r="T5" i="15"/>
  <c r="R5" i="15"/>
  <c r="P5" i="15"/>
  <c r="N5" i="15"/>
  <c r="L5" i="15"/>
  <c r="J5" i="15"/>
  <c r="H5" i="15"/>
  <c r="F5" i="15"/>
  <c r="T4" i="15"/>
  <c r="S1" i="15" s="1"/>
  <c r="R4" i="15"/>
  <c r="P4" i="15"/>
  <c r="N4" i="15"/>
  <c r="L4" i="15"/>
  <c r="K1" i="15" s="1"/>
  <c r="J4" i="15"/>
  <c r="H4" i="15"/>
  <c r="G1" i="15" s="1"/>
  <c r="F4" i="15"/>
  <c r="E1" i="15" s="1"/>
  <c r="R1" i="15"/>
  <c r="P1" i="15"/>
  <c r="N1" i="15"/>
  <c r="L1" i="15"/>
  <c r="J1" i="15"/>
  <c r="I1" i="15"/>
  <c r="H1" i="15"/>
  <c r="D1" i="15"/>
  <c r="B1" i="15"/>
  <c r="U25" i="14"/>
  <c r="U24" i="14"/>
  <c r="U23" i="14"/>
  <c r="U22" i="14"/>
  <c r="U21" i="14"/>
  <c r="U20" i="14"/>
  <c r="U19" i="14"/>
  <c r="U18" i="14"/>
  <c r="U17" i="14"/>
  <c r="U16" i="14"/>
  <c r="T13" i="14"/>
  <c r="R13" i="14"/>
  <c r="P13" i="14"/>
  <c r="N13" i="14"/>
  <c r="L13" i="14"/>
  <c r="J13" i="14"/>
  <c r="H13" i="14"/>
  <c r="F13" i="14"/>
  <c r="T12" i="14"/>
  <c r="R12" i="14"/>
  <c r="P12" i="14"/>
  <c r="N12" i="14"/>
  <c r="L12" i="14"/>
  <c r="J12" i="14"/>
  <c r="H12" i="14"/>
  <c r="F12" i="14"/>
  <c r="T11" i="14"/>
  <c r="R11" i="14"/>
  <c r="P11" i="14"/>
  <c r="N11" i="14"/>
  <c r="L11" i="14"/>
  <c r="J11" i="14"/>
  <c r="H11" i="14"/>
  <c r="F11" i="14"/>
  <c r="T10" i="14"/>
  <c r="R10" i="14"/>
  <c r="P10" i="14"/>
  <c r="N10" i="14"/>
  <c r="L10" i="14"/>
  <c r="J10" i="14"/>
  <c r="H10" i="14"/>
  <c r="F10" i="14"/>
  <c r="T9" i="14"/>
  <c r="R9" i="14"/>
  <c r="P9" i="14"/>
  <c r="N9" i="14"/>
  <c r="L9" i="14"/>
  <c r="J9" i="14"/>
  <c r="H9" i="14"/>
  <c r="F9" i="14"/>
  <c r="T8" i="14"/>
  <c r="R8" i="14"/>
  <c r="P8" i="14"/>
  <c r="N8" i="14"/>
  <c r="L8" i="14"/>
  <c r="J8" i="14"/>
  <c r="H8" i="14"/>
  <c r="F8" i="14"/>
  <c r="T7" i="14"/>
  <c r="R7" i="14"/>
  <c r="P7" i="14"/>
  <c r="N7" i="14"/>
  <c r="L7" i="14"/>
  <c r="J7" i="14"/>
  <c r="H7" i="14"/>
  <c r="F7" i="14"/>
  <c r="T6" i="14"/>
  <c r="R6" i="14"/>
  <c r="P6" i="14"/>
  <c r="N6" i="14"/>
  <c r="L6" i="14"/>
  <c r="J6" i="14"/>
  <c r="H6" i="14"/>
  <c r="F6" i="14"/>
  <c r="T5" i="14"/>
  <c r="R5" i="14"/>
  <c r="P5" i="14"/>
  <c r="N5" i="14"/>
  <c r="L5" i="14"/>
  <c r="J5" i="14"/>
  <c r="H5" i="14"/>
  <c r="F5" i="14"/>
  <c r="T4" i="14"/>
  <c r="R4" i="14"/>
  <c r="P4" i="14"/>
  <c r="N4" i="14"/>
  <c r="M1" i="14" s="1"/>
  <c r="L4" i="14"/>
  <c r="K1" i="14" s="1"/>
  <c r="J4" i="14"/>
  <c r="I1" i="14" s="1"/>
  <c r="H4" i="14"/>
  <c r="G1" i="14" s="1"/>
  <c r="F4" i="14"/>
  <c r="E1" i="14" s="1"/>
  <c r="S1" i="14"/>
  <c r="R1" i="14"/>
  <c r="Q1" i="14"/>
  <c r="P1" i="14"/>
  <c r="O1" i="14"/>
  <c r="N1" i="14"/>
  <c r="L1" i="14"/>
  <c r="J1" i="14"/>
  <c r="H1" i="14"/>
  <c r="D1" i="14"/>
  <c r="B1" i="14"/>
  <c r="T5" i="13"/>
  <c r="T6" i="13"/>
  <c r="T7" i="13"/>
  <c r="T8" i="13"/>
  <c r="T9" i="13"/>
  <c r="T10" i="13"/>
  <c r="T11" i="13"/>
  <c r="T12" i="13"/>
  <c r="T13" i="13"/>
  <c r="T4" i="13"/>
  <c r="R5" i="13"/>
  <c r="R6" i="13"/>
  <c r="R7" i="13"/>
  <c r="R8" i="13"/>
  <c r="R9" i="13"/>
  <c r="R10" i="13"/>
  <c r="R11" i="13"/>
  <c r="R12" i="13"/>
  <c r="R13" i="13"/>
  <c r="R4" i="13"/>
  <c r="P5" i="13"/>
  <c r="P6" i="13"/>
  <c r="P7" i="13"/>
  <c r="P8" i="13"/>
  <c r="P9" i="13"/>
  <c r="P10" i="13"/>
  <c r="P11" i="13"/>
  <c r="P12" i="13"/>
  <c r="P13" i="13"/>
  <c r="P4" i="13"/>
  <c r="N5" i="13"/>
  <c r="N6" i="13"/>
  <c r="N7" i="13"/>
  <c r="N8" i="13"/>
  <c r="N9" i="13"/>
  <c r="N10" i="13"/>
  <c r="N11" i="13"/>
  <c r="N12" i="13"/>
  <c r="N13" i="13"/>
  <c r="N4" i="13"/>
  <c r="L5" i="13"/>
  <c r="L6" i="13"/>
  <c r="L7" i="13"/>
  <c r="L8" i="13"/>
  <c r="L9" i="13"/>
  <c r="L10" i="13"/>
  <c r="L11" i="13"/>
  <c r="L12" i="13"/>
  <c r="L13" i="13"/>
  <c r="L4" i="13"/>
  <c r="J5" i="13"/>
  <c r="J6" i="13"/>
  <c r="J7" i="13"/>
  <c r="J8" i="13"/>
  <c r="J9" i="13"/>
  <c r="J10" i="13"/>
  <c r="J11" i="13"/>
  <c r="J12" i="13"/>
  <c r="J13" i="13"/>
  <c r="J4" i="13"/>
  <c r="H5" i="13"/>
  <c r="H6" i="13"/>
  <c r="H7" i="13"/>
  <c r="H8" i="13"/>
  <c r="H9" i="13"/>
  <c r="H10" i="13"/>
  <c r="H11" i="13"/>
  <c r="H12" i="13"/>
  <c r="H13" i="13"/>
  <c r="H4" i="13"/>
  <c r="U17" i="13"/>
  <c r="U18" i="13"/>
  <c r="U19" i="13"/>
  <c r="U20" i="13"/>
  <c r="U21" i="13"/>
  <c r="U22" i="13"/>
  <c r="U23" i="13"/>
  <c r="U24" i="13"/>
  <c r="U25" i="13"/>
  <c r="U16" i="13"/>
  <c r="D1" i="13"/>
  <c r="O1" i="15" l="1"/>
  <c r="Q1" i="15"/>
  <c r="M1" i="15"/>
  <c r="G1" i="17"/>
  <c r="I1" i="17"/>
  <c r="M1" i="17"/>
  <c r="E1" i="17"/>
  <c r="A1" i="18"/>
  <c r="A1" i="16"/>
  <c r="A1" i="15"/>
  <c r="A1" i="14"/>
  <c r="A1" i="17" l="1"/>
  <c r="F5" i="13"/>
  <c r="F6" i="13"/>
  <c r="F7" i="13"/>
  <c r="F8" i="13"/>
  <c r="F9" i="13"/>
  <c r="F10" i="13"/>
  <c r="F11" i="13"/>
  <c r="F12" i="13"/>
  <c r="F13" i="13"/>
  <c r="F4" i="13"/>
  <c r="E1" i="13" l="1"/>
  <c r="B1" i="13" l="1"/>
  <c r="S1" i="13" l="1"/>
  <c r="R1" i="13"/>
  <c r="P1" i="13"/>
  <c r="N1" i="13"/>
  <c r="L1" i="13"/>
  <c r="J1" i="13"/>
  <c r="H1" i="13"/>
  <c r="Q1" i="13" l="1"/>
  <c r="G1" i="13"/>
  <c r="M1" i="13"/>
  <c r="O1" i="13"/>
  <c r="I1" i="13"/>
  <c r="K1" i="13"/>
  <c r="A1" i="13" l="1"/>
  <c r="B4" i="19" s="1"/>
</calcChain>
</file>

<file path=xl/sharedStrings.xml><?xml version="1.0" encoding="utf-8"?>
<sst xmlns="http://schemas.openxmlformats.org/spreadsheetml/2006/main" count="111" uniqueCount="63">
  <si>
    <t>EDB</t>
  </si>
  <si>
    <t>YES</t>
  </si>
  <si>
    <t>NO</t>
  </si>
  <si>
    <t>Others</t>
  </si>
  <si>
    <r>
      <t>Grand Total of Reading Miles</t>
    </r>
    <r>
      <rPr>
        <b/>
        <sz val="12"/>
        <color theme="1"/>
        <rFont val="標楷體"/>
        <family val="4"/>
        <charset val="136"/>
      </rPr>
      <t xml:space="preserve"> = </t>
    </r>
  </si>
  <si>
    <t>A. Daily Reading Miles + B. Advanced Reward of Reading Miles + C. Reading Miles for Participating in Reading Activities</t>
  </si>
  <si>
    <t>A.  Daily Reading Miles</t>
  </si>
  <si>
    <t>Purpose: To promote daily reading habits among students and to encourage them to read extensively across a variety of literary genres and materials from different key learning areas / subjects.</t>
  </si>
  <si>
    <t>Type of Reading Material</t>
  </si>
  <si>
    <t>Primary School Category</t>
  </si>
  <si>
    <t>Secondary School Category</t>
  </si>
  <si>
    <r>
      <t xml:space="preserve">        </t>
    </r>
    <r>
      <rPr>
        <sz val="12"/>
        <color theme="1"/>
        <rFont val="Times New Roman"/>
        <family val="1"/>
      </rPr>
      <t>i.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Books / e-Books</t>
    </r>
  </si>
  <si>
    <t>10 miles</t>
  </si>
  <si>
    <r>
      <t xml:space="preserve">      </t>
    </r>
    <r>
      <rPr>
        <sz val="12"/>
        <color theme="1"/>
        <rFont val="Times New Roman"/>
        <family val="1"/>
      </rPr>
      <t>ii.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HKSAR Government Press Releases</t>
    </r>
  </si>
  <si>
    <t>B. Advanced Reward of Reading Miles</t>
  </si>
  <si>
    <t>Purpose: To encourage students to read entire books and to read extensively across a variety of literary genres and reading materials from different key learning areas / subjects.</t>
  </si>
  <si>
    <t>Item</t>
  </si>
  <si>
    <t>Total number pages of the book (1 mile per page)</t>
  </si>
  <si>
    <t>20 miles per genre</t>
  </si>
  <si>
    <t>20 miles per key learning area or subject</t>
  </si>
  <si>
    <t>C. Reading Miles for Participating in Reading Activities</t>
  </si>
  <si>
    <t>Reading Activity</t>
  </si>
  <si>
    <t>100 miles</t>
  </si>
  <si>
    <t>50 miles</t>
  </si>
  <si>
    <t xml:space="preserve">   Purpose: To encourage students to participate in reading activities.</t>
  </si>
  <si>
    <r>
      <t xml:space="preserve">    </t>
    </r>
    <r>
      <rPr>
        <sz val="12"/>
        <color theme="1"/>
        <rFont val="Times New Roman"/>
        <family val="1"/>
      </rPr>
      <t>iv.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Others (including Feature Articles,
           Essays, Poems, Academic Papers, 
           etc.)</t>
    </r>
  </si>
  <si>
    <r>
      <t xml:space="preserve">    </t>
    </r>
    <r>
      <rPr>
        <sz val="12"/>
        <color theme="1"/>
        <rFont val="Times New Roman"/>
        <family val="1"/>
      </rPr>
      <t>iii.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HKSAR Government Publications / 
          Reports</t>
    </r>
  </si>
  <si>
    <r>
      <t xml:space="preserve">        </t>
    </r>
    <r>
      <rPr>
        <sz val="12"/>
        <color theme="1"/>
        <rFont val="Times New Roman"/>
        <family val="1"/>
      </rPr>
      <t>i.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Completion of the Entire Book
           (Applicable to Books / e-Books)</t>
    </r>
  </si>
  <si>
    <r>
      <t xml:space="preserve">      </t>
    </r>
    <r>
      <rPr>
        <sz val="12"/>
        <color theme="1"/>
        <rFont val="Times New Roman"/>
        <family val="1"/>
      </rPr>
      <t>ii.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Reading Materials of Different Genres
          (Weekly Calculation)</t>
    </r>
  </si>
  <si>
    <r>
      <t xml:space="preserve">    </t>
    </r>
    <r>
      <rPr>
        <sz val="12"/>
        <color theme="1"/>
        <rFont val="Times New Roman"/>
        <family val="1"/>
      </rPr>
      <t>iii.</t>
    </r>
    <r>
      <rPr>
        <sz val="7"/>
        <color theme="1"/>
        <rFont val="Times New Roman"/>
        <family val="1"/>
      </rPr>
      <t xml:space="preserve">          </t>
    </r>
    <r>
      <rPr>
        <sz val="12"/>
        <color theme="1"/>
        <rFont val="Times New Roman"/>
        <family val="1"/>
      </rPr>
      <t>Reading Materials of Different
          Learning Areas / Subjects (Weekly
          Calculation)</t>
    </r>
  </si>
  <si>
    <r>
      <t xml:space="preserve">    </t>
    </r>
    <r>
      <rPr>
        <sz val="12"/>
        <color theme="1"/>
        <rFont val="Times New Roman"/>
        <family val="1"/>
      </rPr>
      <t>iii.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Organised by Other Groups /
         Organisations</t>
    </r>
  </si>
  <si>
    <r>
      <t xml:space="preserve">      </t>
    </r>
    <r>
      <rPr>
        <sz val="12"/>
        <color theme="1"/>
        <rFont val="Times New Roman"/>
        <family val="1"/>
      </rPr>
      <t>ii.</t>
    </r>
    <r>
      <rPr>
        <sz val="7"/>
        <color theme="1"/>
        <rFont val="Times New Roman"/>
        <family val="1"/>
      </rPr>
      <t xml:space="preserve">        </t>
    </r>
    <r>
      <rPr>
        <sz val="12"/>
        <color theme="1"/>
        <rFont val="Times New Roman"/>
        <family val="1"/>
      </rPr>
      <t>Organised by the School</t>
    </r>
  </si>
  <si>
    <r>
      <t xml:space="preserve">        </t>
    </r>
    <r>
      <rPr>
        <sz val="12"/>
        <color theme="1"/>
        <rFont val="Times New Roman"/>
        <family val="1"/>
      </rPr>
      <t>i.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Organised by the EDB</t>
    </r>
  </si>
  <si>
    <t>Advanced Reward</t>
  </si>
  <si>
    <t>HKSAR Gov Press Releases</t>
  </si>
  <si>
    <t>HKSAR Gov Publications / Reports</t>
  </si>
  <si>
    <t>Feature Articles</t>
  </si>
  <si>
    <t>Essays</t>
  </si>
  <si>
    <t>Poems</t>
  </si>
  <si>
    <t>Academic Papers</t>
  </si>
  <si>
    <t>Books/e-Books</t>
  </si>
  <si>
    <t>Chinese Language</t>
  </si>
  <si>
    <t>Science</t>
  </si>
  <si>
    <t>English Language</t>
  </si>
  <si>
    <t>The School</t>
  </si>
  <si>
    <t>Other organisations</t>
  </si>
  <si>
    <t>Genre (20 miles per genre)</t>
  </si>
  <si>
    <t>Learning Area / Subject (20 miles per area or subject)</t>
  </si>
  <si>
    <t>Books/ e-Books / HKSAR Government Press Releases, Publications, Reports/ Others (10 miles)</t>
  </si>
  <si>
    <t xml:space="preserve">Name of the Activity </t>
  </si>
  <si>
    <t xml:space="preserve"> Organiser : EDB (100 miles)/ The School/ Other organisations (50 miles)</t>
  </si>
  <si>
    <t>Class:</t>
  </si>
  <si>
    <t>Name (in full):</t>
  </si>
  <si>
    <t>Number:</t>
  </si>
  <si>
    <t>Total miles:</t>
  </si>
  <si>
    <t>Technology</t>
  </si>
  <si>
    <t>Maths</t>
  </si>
  <si>
    <t>Arts</t>
  </si>
  <si>
    <t>Personal, Social &amp; Humanities</t>
  </si>
  <si>
    <t>PE</t>
  </si>
  <si>
    <t xml:space="preserve">Title of Reading Material </t>
  </si>
  <si>
    <t>Title of Reading Material</t>
  </si>
  <si>
    <t>Completion of the Entire Book/ e-Book (Total pages of the book) 
(1 mile per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</si>
</sst>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新細明體"/>
      <family val="1"/>
      <charset val="136"/>
    </font>
    <font>
      <sz val="14"/>
      <color theme="1"/>
      <name val="Calibri"/>
      <family val="2"/>
      <charset val="136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標楷體"/>
      <family val="4"/>
      <charset val="136"/>
    </font>
    <font>
      <sz val="7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 Light"/>
      <family val="2"/>
      <scheme val="major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theme="9" tint="0.39991454817346722"/>
      </left>
      <right/>
      <top style="thick">
        <color theme="9" tint="0.39991454817346722"/>
      </top>
      <bottom/>
      <diagonal/>
    </border>
    <border>
      <left/>
      <right style="thin">
        <color theme="9" tint="0.39997558519241921"/>
      </right>
      <top style="thick">
        <color theme="9" tint="0.39991454817346722"/>
      </top>
      <bottom/>
      <diagonal/>
    </border>
    <border>
      <left/>
      <right style="thick">
        <color theme="9" tint="0.39991454817346722"/>
      </right>
      <top style="thick">
        <color theme="9" tint="0.39991454817346722"/>
      </top>
      <bottom/>
      <diagonal/>
    </border>
    <border>
      <left style="thick">
        <color theme="9" tint="0.39991454817346722"/>
      </left>
      <right/>
      <top/>
      <bottom style="thick">
        <color theme="9" tint="0.39991454817346722"/>
      </bottom>
      <diagonal/>
    </border>
    <border>
      <left/>
      <right style="thin">
        <color theme="9" tint="0.39997558519241921"/>
      </right>
      <top/>
      <bottom style="thick">
        <color theme="9" tint="0.39991454817346722"/>
      </bottom>
      <diagonal/>
    </border>
    <border>
      <left/>
      <right style="thick">
        <color theme="9" tint="0.39991454817346722"/>
      </right>
      <top/>
      <bottom style="thick">
        <color theme="9" tint="0.399914548173467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protection locked="0"/>
    </xf>
  </cellStyleXfs>
  <cellXfs count="96">
    <xf numFmtId="0" fontId="0" fillId="0" borderId="0" xfId="0">
      <protection locked="0"/>
    </xf>
    <xf numFmtId="0" fontId="4" fillId="9" borderId="5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8" fillId="10" borderId="5" xfId="0" applyFont="1" applyFill="1" applyBorder="1" applyAlignment="1" applyProtection="1">
      <alignment wrapText="1"/>
      <protection locked="0"/>
    </xf>
    <xf numFmtId="0" fontId="8" fillId="11" borderId="5" xfId="0" applyFont="1" applyFill="1" applyBorder="1" applyAlignment="1" applyProtection="1">
      <alignment wrapText="1"/>
      <protection locked="0"/>
    </xf>
    <xf numFmtId="0" fontId="8" fillId="11" borderId="2" xfId="0" applyFont="1" applyFill="1" applyBorder="1" applyAlignment="1" applyProtection="1">
      <alignment wrapText="1"/>
      <protection locked="0"/>
    </xf>
    <xf numFmtId="0" fontId="8" fillId="10" borderId="5" xfId="0" applyNumberFormat="1" applyFont="1" applyFill="1" applyBorder="1" applyProtection="1">
      <protection locked="0"/>
    </xf>
    <xf numFmtId="0" fontId="8" fillId="10" borderId="1" xfId="0" applyNumberFormat="1" applyFont="1" applyFill="1" applyBorder="1" applyProtection="1">
      <protection locked="0"/>
    </xf>
    <xf numFmtId="0" fontId="4" fillId="12" borderId="1" xfId="0" applyFont="1" applyFill="1" applyBorder="1" applyAlignment="1" applyProtection="1">
      <alignment wrapText="1"/>
      <protection locked="0"/>
    </xf>
    <xf numFmtId="0" fontId="4" fillId="12" borderId="1" xfId="0" applyFont="1" applyFill="1" applyBorder="1" applyProtection="1">
      <protection locked="0"/>
    </xf>
    <xf numFmtId="0" fontId="8" fillId="13" borderId="5" xfId="0" applyNumberFormat="1" applyFont="1" applyFill="1" applyBorder="1" applyProtection="1">
      <protection locked="0"/>
    </xf>
    <xf numFmtId="0" fontId="8" fillId="13" borderId="1" xfId="0" applyNumberFormat="1" applyFont="1" applyFill="1" applyBorder="1" applyProtection="1">
      <protection locked="0"/>
    </xf>
    <xf numFmtId="0" fontId="4" fillId="11" borderId="5" xfId="0" applyFont="1" applyFill="1" applyBorder="1" applyAlignment="1" applyProtection="1">
      <alignment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0" fillId="12" borderId="0" xfId="0" applyFill="1" applyProtection="1"/>
    <xf numFmtId="0" fontId="6" fillId="0" borderId="4" xfId="0" applyNumberFormat="1" applyFont="1" applyBorder="1" applyAlignment="1" applyProtection="1">
      <alignment horizontal="center" vertical="center"/>
    </xf>
    <xf numFmtId="0" fontId="5" fillId="15" borderId="1" xfId="0" applyFont="1" applyFill="1" applyBorder="1" applyAlignment="1" applyProtection="1">
      <alignment horizontal="center" vertical="center"/>
    </xf>
    <xf numFmtId="0" fontId="5" fillId="15" borderId="1" xfId="0" applyFont="1" applyFill="1" applyBorder="1" applyProtection="1"/>
    <xf numFmtId="0" fontId="7" fillId="5" borderId="9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Protection="1"/>
    <xf numFmtId="0" fontId="7" fillId="0" borderId="4" xfId="0" applyNumberFormat="1" applyFont="1" applyFill="1" applyBorder="1" applyProtection="1"/>
    <xf numFmtId="0" fontId="7" fillId="6" borderId="1" xfId="0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Protection="1"/>
    <xf numFmtId="0" fontId="7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4" fillId="5" borderId="1" xfId="0" applyFont="1" applyFill="1" applyBorder="1" applyProtection="1"/>
    <xf numFmtId="0" fontId="7" fillId="4" borderId="1" xfId="0" applyFont="1" applyFill="1" applyBorder="1" applyAlignment="1" applyProtection="1">
      <alignment wrapText="1"/>
    </xf>
    <xf numFmtId="0" fontId="7" fillId="4" borderId="1" xfId="0" applyFont="1" applyFill="1" applyBorder="1" applyProtection="1"/>
    <xf numFmtId="0" fontId="7" fillId="7" borderId="1" xfId="0" applyFont="1" applyFill="1" applyBorder="1" applyAlignment="1" applyProtection="1">
      <alignment wrapText="1"/>
    </xf>
    <xf numFmtId="0" fontId="8" fillId="13" borderId="2" xfId="0" applyNumberFormat="1" applyFont="1" applyFill="1" applyBorder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10" fillId="0" borderId="17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2" fillId="0" borderId="0" xfId="0" applyFont="1">
      <protection locked="0"/>
    </xf>
    <xf numFmtId="0" fontId="12" fillId="0" borderId="0" xfId="0" applyFont="1"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wrapText="1"/>
    </xf>
    <xf numFmtId="0" fontId="0" fillId="0" borderId="23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1" fillId="0" borderId="0" xfId="0" applyFont="1">
      <protection locked="0"/>
    </xf>
    <xf numFmtId="0" fontId="16" fillId="0" borderId="0" xfId="0" applyFont="1" applyAlignment="1">
      <alignment horizontal="left" vertical="center" readingOrder="1"/>
      <protection locked="0"/>
    </xf>
    <xf numFmtId="0" fontId="13" fillId="0" borderId="21" xfId="0" applyFont="1" applyBorder="1" applyProtection="1"/>
    <xf numFmtId="0" fontId="13" fillId="0" borderId="2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5" fillId="17" borderId="16" xfId="0" applyFont="1" applyFill="1" applyBorder="1" applyAlignment="1" applyProtection="1">
      <alignment horizontal="center" vertical="center" wrapText="1"/>
    </xf>
    <xf numFmtId="0" fontId="15" fillId="17" borderId="18" xfId="0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 wrapText="1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6" fillId="15" borderId="3" xfId="0" applyNumberFormat="1" applyFont="1" applyFill="1" applyBorder="1" applyAlignment="1" applyProtection="1">
      <alignment horizontal="center" vertical="center" wrapText="1"/>
    </xf>
    <xf numFmtId="0" fontId="6" fillId="15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4" fillId="15" borderId="1" xfId="0" applyFont="1" applyFill="1" applyBorder="1" applyAlignment="1" applyProtection="1">
      <alignment wrapText="1"/>
    </xf>
    <xf numFmtId="0" fontId="0" fillId="15" borderId="1" xfId="0" applyFill="1" applyBorder="1" applyAlignment="1" applyProtection="1">
      <alignment wrapText="1"/>
    </xf>
    <xf numFmtId="0" fontId="7" fillId="12" borderId="6" xfId="0" applyFont="1" applyFill="1" applyBorder="1" applyAlignment="1" applyProtection="1"/>
    <xf numFmtId="0" fontId="0" fillId="12" borderId="0" xfId="0" applyFill="1" applyBorder="1" applyAlignment="1" applyProtection="1"/>
    <xf numFmtId="0" fontId="0" fillId="12" borderId="6" xfId="0" applyFill="1" applyBorder="1" applyAlignment="1" applyProtection="1"/>
    <xf numFmtId="0" fontId="7" fillId="12" borderId="8" xfId="0" applyFont="1" applyFill="1" applyBorder="1" applyAlignment="1" applyProtection="1">
      <alignment wrapText="1"/>
    </xf>
    <xf numFmtId="0" fontId="0" fillId="12" borderId="8" xfId="0" applyFill="1" applyBorder="1" applyAlignment="1" applyProtection="1"/>
    <xf numFmtId="0" fontId="0" fillId="12" borderId="7" xfId="0" applyFill="1" applyBorder="1" applyAlignment="1" applyProtection="1"/>
    <xf numFmtId="0" fontId="7" fillId="6" borderId="10" xfId="0" applyFont="1" applyFill="1" applyBorder="1" applyAlignment="1" applyProtection="1">
      <alignment horizontal="center" vertical="center"/>
    </xf>
    <xf numFmtId="0" fontId="0" fillId="0" borderId="11" xfId="0" applyBorder="1" applyAlignment="1">
      <protection locked="0"/>
    </xf>
    <xf numFmtId="0" fontId="0" fillId="0" borderId="12" xfId="0" applyBorder="1" applyAlignment="1">
      <protection locked="0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1" fillId="16" borderId="13" xfId="0" applyFont="1" applyFill="1" applyBorder="1" applyAlignment="1" applyProtection="1">
      <alignment horizontal="center" vertical="center" wrapText="1"/>
    </xf>
    <xf numFmtId="0" fontId="11" fillId="16" borderId="14" xfId="0" applyFont="1" applyFill="1" applyBorder="1" applyAlignment="1" applyProtection="1">
      <alignment horizontal="center" vertical="center" wrapText="1"/>
    </xf>
    <xf numFmtId="0" fontId="11" fillId="16" borderId="15" xfId="0" applyFont="1" applyFill="1" applyBorder="1" applyAlignment="1" applyProtection="1">
      <alignment horizontal="center" vertical="center" wrapText="1"/>
    </xf>
    <xf numFmtId="0" fontId="15" fillId="17" borderId="13" xfId="0" applyFont="1" applyFill="1" applyBorder="1" applyAlignment="1" applyProtection="1">
      <alignment horizontal="left" vertical="center" wrapText="1" indent="1"/>
    </xf>
    <xf numFmtId="0" fontId="15" fillId="17" borderId="14" xfId="0" applyFont="1" applyFill="1" applyBorder="1" applyAlignment="1" applyProtection="1">
      <alignment horizontal="left" vertical="center" wrapText="1" indent="1"/>
    </xf>
    <xf numFmtId="0" fontId="15" fillId="17" borderId="15" xfId="0" applyFont="1" applyFill="1" applyBorder="1" applyAlignment="1" applyProtection="1">
      <alignment horizontal="left" vertical="center" wrapText="1" indent="1"/>
    </xf>
    <xf numFmtId="0" fontId="11" fillId="17" borderId="13" xfId="0" applyFont="1" applyFill="1" applyBorder="1" applyAlignment="1" applyProtection="1">
      <alignment horizontal="center" vertical="center" wrapText="1"/>
    </xf>
    <xf numFmtId="0" fontId="11" fillId="17" borderId="14" xfId="0" applyFont="1" applyFill="1" applyBorder="1" applyAlignment="1" applyProtection="1">
      <alignment horizontal="center" vertical="center" wrapText="1"/>
    </xf>
    <xf numFmtId="0" fontId="11" fillId="17" borderId="15" xfId="0" applyFont="1" applyFill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5" fillId="17" borderId="13" xfId="0" applyFont="1" applyFill="1" applyBorder="1" applyAlignment="1" applyProtection="1">
      <alignment vertical="center" wrapText="1"/>
    </xf>
    <xf numFmtId="0" fontId="15" fillId="17" borderId="14" xfId="0" applyFont="1" applyFill="1" applyBorder="1" applyAlignment="1" applyProtection="1">
      <alignment vertical="center" wrapText="1"/>
    </xf>
    <xf numFmtId="0" fontId="15" fillId="17" borderId="15" xfId="0" applyFont="1" applyFill="1" applyBorder="1" applyAlignment="1" applyProtection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/>
  <dimension ref="A1:B4"/>
  <sheetViews>
    <sheetView tabSelected="1" workbookViewId="0">
      <selection activeCell="B19" sqref="B19"/>
    </sheetView>
  </sheetViews>
  <sheetFormatPr defaultColWidth="8.69921875" defaultRowHeight="15.6"/>
  <cols>
    <col min="1" max="1" width="16.19921875" style="20" customWidth="1"/>
    <col min="2" max="2" width="31.19921875" style="20" customWidth="1"/>
    <col min="3" max="16384" width="8.69921875" style="20"/>
  </cols>
  <sheetData>
    <row r="1" spans="1:2" ht="18">
      <c r="A1" s="36" t="s">
        <v>51</v>
      </c>
      <c r="B1" s="9"/>
    </row>
    <row r="2" spans="1:2" ht="18">
      <c r="A2" s="36" t="s">
        <v>52</v>
      </c>
      <c r="B2" s="10"/>
    </row>
    <row r="3" spans="1:2" ht="18">
      <c r="A3" s="37" t="s">
        <v>53</v>
      </c>
      <c r="B3" s="10"/>
    </row>
    <row r="4" spans="1:2" ht="18">
      <c r="A4" s="38" t="s">
        <v>54</v>
      </c>
      <c r="B4" s="35">
        <f>SUM(SUBSTITUTE('Week 1'!A1, "Miles=",""),SUBSTITUTE('Week 2'!A1, "Miles=",""),SUBSTITUTE('Week 3'!A1, "Miles=",""),SUBSTITUTE('Week 4'!A1, "Miles=",""),SUBSTITUTE('Week 5'!A1, "Miles=",""),SUBSTITUTE('Week 6'!A1, "Miles=",""))</f>
        <v>0</v>
      </c>
    </row>
  </sheetData>
  <dataValidations count="2">
    <dataValidation type="custom" allowBlank="1" showErrorMessage="1" error="Numeric input only." sqref="B3">
      <formula1>ISNUMBER(B3)</formula1>
    </dataValidation>
    <dataValidation type="custom" allowBlank="1" showErrorMessage="1" error="Cannot input number." sqref="B2">
      <formula1>NOT(OR((COUNT(FIND(0,B2))), (COUNT(FIND(1,B2))), (COUNT(FIND(2,B2))), (COUNT(FIND(3,B2))), (COUNT(FIND(4,B2))), (COUNT(FIND(5,B2))), (COUNT(FIND(6,B2))), (COUNT(FIND(7,B2))),  (COUNT(FIND(8,B2))), (COUNT(FIND(9,B2))) 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U25"/>
  <sheetViews>
    <sheetView topLeftCell="A3" zoomScale="70" zoomScaleNormal="70" workbookViewId="0">
      <selection activeCell="C15" sqref="C15:S25"/>
    </sheetView>
  </sheetViews>
  <sheetFormatPr defaultColWidth="8.69921875" defaultRowHeight="18"/>
  <cols>
    <col min="1" max="1" width="26.59765625" style="20" customWidth="1"/>
    <col min="2" max="2" width="23.09765625" style="20" customWidth="1"/>
    <col min="3" max="5" width="19.19921875" style="20" customWidth="1"/>
    <col min="6" max="6" width="16.5" style="20" hidden="1" customWidth="1"/>
    <col min="7" max="7" width="8.69921875" style="20"/>
    <col min="8" max="8" width="8.09765625" style="20" hidden="1" customWidth="1"/>
    <col min="9" max="9" width="8.69921875" style="20"/>
    <col min="10" max="10" width="8.69921875" style="20" hidden="1" customWidth="1"/>
    <col min="11" max="11" width="8.69921875" style="20"/>
    <col min="12" max="12" width="8.69921875" style="20" hidden="1" customWidth="1"/>
    <col min="13" max="13" width="8.69921875" style="20"/>
    <col min="14" max="14" width="8.69921875" style="20" hidden="1" customWidth="1"/>
    <col min="15" max="15" width="8.69921875" style="20"/>
    <col min="16" max="16" width="8.69921875" style="20" hidden="1" customWidth="1"/>
    <col min="17" max="17" width="8.69921875" style="20"/>
    <col min="18" max="18" width="8.69921875" style="20" hidden="1" customWidth="1"/>
    <col min="19" max="19" width="10.59765625" style="20" customWidth="1"/>
    <col min="20" max="20" width="22" style="34" hidden="1" customWidth="1"/>
    <col min="21" max="21" width="33.69921875" style="34" hidden="1" customWidth="1"/>
    <col min="22" max="16384" width="8.69921875" style="20"/>
  </cols>
  <sheetData>
    <row r="1" spans="1:21">
      <c r="A1" s="15" t="str">
        <f>CONCATENATE("Miles=",SUM(B1:S1))</f>
        <v>Miles=0</v>
      </c>
      <c r="B1" s="16">
        <f>SUM(U16:U25)</f>
        <v>0</v>
      </c>
      <c r="C1" s="17">
        <f>(IF(COUNTIFS($C$4:$C$13,"Books/e-Books")&gt;0,1,0) +
IF(COUNTIFS($C$4:$C$13,"HKSAR Gov Publications / Reports")&gt;0,1,0) +
IF(COUNTIFS($C$4:$C$13,"HKSAR Gov Press Releases")&gt;0,1,0) +
IF(COUNTIFS($C$4:$C$13,"Feature Articles")&gt;0,1,0) +
IF(COUNTIFS($C$4:$C$13,"Essays")&gt;0,1,0) +
IF(COUNTIFS($C$4:$C$13,"Poems")&gt;0,1,0) +
IF(COUNTIFS($C$4:$C$13,"Academic Papers")&gt;0,1,0) +
IF(COUNTIFS($C$4:$C$13,"Others")&gt;0,1,0))
* 20</f>
        <v>0</v>
      </c>
      <c r="D1" s="17">
        <f>(IF(COUNTIFS($D$4:$D$13,"Chinese Language")&gt;0,1,0) +
IF(COUNTIFS($D$4:$D$13,"English Language")&gt;0,1,0) +
IF(COUNTIFS($D$4:$D$13,"Maths")&gt;0,1,0) +
IF(COUNTIFS($D$4:$D$13,"Science")&gt;0,1,0) +
IF(COUNTIFS($D$4:$D$13,"Technology")&gt;0,1,0) +
IF(COUNTIFS($D$4:$D$13,"Personal, Social &amp; Humanities")&gt;0,1,0) +
IF(COUNTIFS($D$4:$D$13,"Arts")&gt;0,1,0) +
IF(COUNTIFS($D$4:$D$13,"PE")&gt;0,1,0) +
IF(COUNTIFS($D$4:$D$13,"Others")&gt;0,1,0)) * 20</f>
        <v>0</v>
      </c>
      <c r="E1" s="17">
        <f>SUM(F4:F13)</f>
        <v>0</v>
      </c>
      <c r="F1" s="17"/>
      <c r="G1" s="18">
        <f>SUM(H4:H13)</f>
        <v>0</v>
      </c>
      <c r="H1" s="18">
        <f t="shared" ref="H1:S1" si="0">SUM(I4:I13)</f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  <c r="R1" s="18">
        <f t="shared" si="0"/>
        <v>0</v>
      </c>
      <c r="S1" s="18">
        <f t="shared" si="0"/>
        <v>0</v>
      </c>
      <c r="T1" s="19"/>
      <c r="U1" s="19"/>
    </row>
    <row r="2" spans="1:21" ht="36.75" customHeight="1">
      <c r="A2" s="69"/>
      <c r="B2" s="70"/>
      <c r="C2" s="63" t="s">
        <v>33</v>
      </c>
      <c r="D2" s="64"/>
      <c r="E2" s="65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2"/>
      <c r="T2" s="19"/>
      <c r="U2" s="19"/>
    </row>
    <row r="3" spans="1:21" ht="130.5" customHeight="1">
      <c r="A3" s="24" t="s">
        <v>60</v>
      </c>
      <c r="B3" s="77"/>
      <c r="C3" s="25" t="s">
        <v>46</v>
      </c>
      <c r="D3" s="25" t="s">
        <v>47</v>
      </c>
      <c r="E3" s="26" t="s">
        <v>62</v>
      </c>
      <c r="F3" s="27"/>
      <c r="G3" s="66" t="s">
        <v>48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28"/>
      <c r="U3" s="19"/>
    </row>
    <row r="4" spans="1:21">
      <c r="A4" s="4"/>
      <c r="B4" s="78"/>
      <c r="C4" s="4"/>
      <c r="D4" s="4"/>
      <c r="E4" s="4"/>
      <c r="F4" s="4">
        <f>IF(ISBLANK(A4),0,E4)</f>
        <v>0</v>
      </c>
      <c r="G4" s="7"/>
      <c r="H4" s="7">
        <f>IF(ISBLANK($A4),0,IF(G4="YES",10,0))</f>
        <v>0</v>
      </c>
      <c r="I4" s="7"/>
      <c r="J4" s="7">
        <f>IF(ISBLANK($A4),0,IF(I4="YES",10,0))</f>
        <v>0</v>
      </c>
      <c r="K4" s="7"/>
      <c r="L4" s="7">
        <f>IF(ISBLANK($A4),0,IF(K4="YES",10,0))</f>
        <v>0</v>
      </c>
      <c r="M4" s="7"/>
      <c r="N4" s="7">
        <f>IF(ISBLANK($A4),0,IF(M4="YES",10,0))</f>
        <v>0</v>
      </c>
      <c r="O4" s="7"/>
      <c r="P4" s="7">
        <f>IF(ISBLANK($A4),0,IF(O4="YES",10,0))</f>
        <v>0</v>
      </c>
      <c r="Q4" s="7"/>
      <c r="R4" s="7">
        <f>IF(ISBLANK($A4),0,IF(Q4="YES",10,0))</f>
        <v>0</v>
      </c>
      <c r="S4" s="8"/>
      <c r="T4" s="7">
        <f>IF(ISBLANK($A4),0,IF(S4="YES",10,0))</f>
        <v>0</v>
      </c>
      <c r="U4" s="29"/>
    </row>
    <row r="5" spans="1:21">
      <c r="A5" s="5"/>
      <c r="B5" s="78"/>
      <c r="C5" s="5"/>
      <c r="D5" s="5"/>
      <c r="E5" s="5"/>
      <c r="F5" s="4">
        <f t="shared" ref="F5:F13" si="1">IF(ISBLANK(A5),0,E5)</f>
        <v>0</v>
      </c>
      <c r="G5" s="11"/>
      <c r="H5" s="7">
        <f t="shared" ref="H5:H13" si="2">IF(ISBLANK($A5),0,IF(G5="YES",10,0))</f>
        <v>0</v>
      </c>
      <c r="I5" s="11"/>
      <c r="J5" s="7">
        <f t="shared" ref="J5:J13" si="3">IF(ISBLANK($A5),0,IF(I5="YES",10,0))</f>
        <v>0</v>
      </c>
      <c r="K5" s="11"/>
      <c r="L5" s="7">
        <f t="shared" ref="L5:L13" si="4">IF(ISBLANK($A5),0,IF(K5="YES",10,0))</f>
        <v>0</v>
      </c>
      <c r="M5" s="11"/>
      <c r="N5" s="7">
        <f t="shared" ref="N5:N13" si="5">IF(ISBLANK($A5),0,IF(M5="YES",10,0))</f>
        <v>0</v>
      </c>
      <c r="O5" s="11"/>
      <c r="P5" s="7">
        <f t="shared" ref="P5:P13" si="6">IF(ISBLANK($A5),0,IF(O5="YES",10,0))</f>
        <v>0</v>
      </c>
      <c r="Q5" s="11"/>
      <c r="R5" s="7">
        <f t="shared" ref="R5:R13" si="7">IF(ISBLANK($A5),0,IF(Q5="YES",10,0))</f>
        <v>0</v>
      </c>
      <c r="S5" s="12"/>
      <c r="T5" s="7">
        <f t="shared" ref="T5:T13" si="8">IF(ISBLANK($A5),0,IF(S5="YES",10,0))</f>
        <v>0</v>
      </c>
      <c r="U5" s="29"/>
    </row>
    <row r="6" spans="1:21">
      <c r="A6" s="4"/>
      <c r="B6" s="78"/>
      <c r="C6" s="4"/>
      <c r="D6" s="4"/>
      <c r="E6" s="4"/>
      <c r="F6" s="4">
        <f t="shared" si="1"/>
        <v>0</v>
      </c>
      <c r="G6" s="7"/>
      <c r="H6" s="7">
        <f t="shared" si="2"/>
        <v>0</v>
      </c>
      <c r="I6" s="7"/>
      <c r="J6" s="7">
        <f t="shared" si="3"/>
        <v>0</v>
      </c>
      <c r="K6" s="7"/>
      <c r="L6" s="7">
        <f t="shared" si="4"/>
        <v>0</v>
      </c>
      <c r="M6" s="7"/>
      <c r="N6" s="7">
        <f t="shared" si="5"/>
        <v>0</v>
      </c>
      <c r="O6" s="7"/>
      <c r="P6" s="7">
        <f t="shared" si="6"/>
        <v>0</v>
      </c>
      <c r="Q6" s="7"/>
      <c r="R6" s="7">
        <f t="shared" si="7"/>
        <v>0</v>
      </c>
      <c r="S6" s="8"/>
      <c r="T6" s="7">
        <f t="shared" si="8"/>
        <v>0</v>
      </c>
      <c r="U6" s="29"/>
    </row>
    <row r="7" spans="1:21">
      <c r="A7" s="5"/>
      <c r="B7" s="78"/>
      <c r="C7" s="5"/>
      <c r="D7" s="5"/>
      <c r="E7" s="5"/>
      <c r="F7" s="4">
        <f t="shared" si="1"/>
        <v>0</v>
      </c>
      <c r="G7" s="11"/>
      <c r="H7" s="7">
        <f t="shared" si="2"/>
        <v>0</v>
      </c>
      <c r="I7" s="11"/>
      <c r="J7" s="7">
        <f t="shared" si="3"/>
        <v>0</v>
      </c>
      <c r="K7" s="11"/>
      <c r="L7" s="7">
        <f t="shared" si="4"/>
        <v>0</v>
      </c>
      <c r="M7" s="11"/>
      <c r="N7" s="7">
        <f t="shared" si="5"/>
        <v>0</v>
      </c>
      <c r="O7" s="11"/>
      <c r="P7" s="7">
        <f t="shared" si="6"/>
        <v>0</v>
      </c>
      <c r="Q7" s="11"/>
      <c r="R7" s="7">
        <f t="shared" si="7"/>
        <v>0</v>
      </c>
      <c r="S7" s="12"/>
      <c r="T7" s="7">
        <f t="shared" si="8"/>
        <v>0</v>
      </c>
      <c r="U7" s="29"/>
    </row>
    <row r="8" spans="1:21">
      <c r="A8" s="4"/>
      <c r="B8" s="78"/>
      <c r="C8" s="4"/>
      <c r="D8" s="4"/>
      <c r="E8" s="4"/>
      <c r="F8" s="4">
        <f t="shared" si="1"/>
        <v>0</v>
      </c>
      <c r="G8" s="7"/>
      <c r="H8" s="7">
        <f t="shared" si="2"/>
        <v>0</v>
      </c>
      <c r="I8" s="7"/>
      <c r="J8" s="7">
        <f t="shared" si="3"/>
        <v>0</v>
      </c>
      <c r="K8" s="7"/>
      <c r="L8" s="7">
        <f t="shared" si="4"/>
        <v>0</v>
      </c>
      <c r="M8" s="7"/>
      <c r="N8" s="7">
        <f t="shared" si="5"/>
        <v>0</v>
      </c>
      <c r="O8" s="7"/>
      <c r="P8" s="7">
        <f t="shared" si="6"/>
        <v>0</v>
      </c>
      <c r="Q8" s="7"/>
      <c r="R8" s="7">
        <f t="shared" si="7"/>
        <v>0</v>
      </c>
      <c r="S8" s="8"/>
      <c r="T8" s="7">
        <f t="shared" si="8"/>
        <v>0</v>
      </c>
      <c r="U8" s="29"/>
    </row>
    <row r="9" spans="1:21">
      <c r="A9" s="5"/>
      <c r="B9" s="78"/>
      <c r="C9" s="5"/>
      <c r="D9" s="5"/>
      <c r="E9" s="5"/>
      <c r="F9" s="4">
        <f t="shared" si="1"/>
        <v>0</v>
      </c>
      <c r="G9" s="11"/>
      <c r="H9" s="7">
        <f t="shared" si="2"/>
        <v>0</v>
      </c>
      <c r="I9" s="11"/>
      <c r="J9" s="7">
        <f t="shared" si="3"/>
        <v>0</v>
      </c>
      <c r="K9" s="11"/>
      <c r="L9" s="7">
        <f t="shared" si="4"/>
        <v>0</v>
      </c>
      <c r="M9" s="11"/>
      <c r="N9" s="7">
        <f t="shared" si="5"/>
        <v>0</v>
      </c>
      <c r="O9" s="11"/>
      <c r="P9" s="7">
        <f t="shared" si="6"/>
        <v>0</v>
      </c>
      <c r="Q9" s="11"/>
      <c r="R9" s="7">
        <f t="shared" si="7"/>
        <v>0</v>
      </c>
      <c r="S9" s="12"/>
      <c r="T9" s="7">
        <f t="shared" si="8"/>
        <v>0</v>
      </c>
      <c r="U9" s="29"/>
    </row>
    <row r="10" spans="1:21">
      <c r="A10" s="4"/>
      <c r="B10" s="78"/>
      <c r="C10" s="4"/>
      <c r="D10" s="4"/>
      <c r="E10" s="4"/>
      <c r="F10" s="4">
        <f t="shared" si="1"/>
        <v>0</v>
      </c>
      <c r="G10" s="7"/>
      <c r="H10" s="7">
        <f t="shared" si="2"/>
        <v>0</v>
      </c>
      <c r="I10" s="7"/>
      <c r="J10" s="7">
        <f t="shared" si="3"/>
        <v>0</v>
      </c>
      <c r="K10" s="7"/>
      <c r="L10" s="7">
        <f t="shared" si="4"/>
        <v>0</v>
      </c>
      <c r="M10" s="7"/>
      <c r="N10" s="7">
        <f t="shared" si="5"/>
        <v>0</v>
      </c>
      <c r="O10" s="7"/>
      <c r="P10" s="7">
        <f t="shared" si="6"/>
        <v>0</v>
      </c>
      <c r="Q10" s="7"/>
      <c r="R10" s="7">
        <f t="shared" si="7"/>
        <v>0</v>
      </c>
      <c r="S10" s="8"/>
      <c r="T10" s="7">
        <f t="shared" si="8"/>
        <v>0</v>
      </c>
      <c r="U10" s="29"/>
    </row>
    <row r="11" spans="1:21">
      <c r="A11" s="5"/>
      <c r="B11" s="78"/>
      <c r="C11" s="5"/>
      <c r="D11" s="5"/>
      <c r="E11" s="5"/>
      <c r="F11" s="4">
        <f t="shared" si="1"/>
        <v>0</v>
      </c>
      <c r="G11" s="11"/>
      <c r="H11" s="7">
        <f t="shared" si="2"/>
        <v>0</v>
      </c>
      <c r="I11" s="11"/>
      <c r="J11" s="7">
        <f t="shared" si="3"/>
        <v>0</v>
      </c>
      <c r="K11" s="11"/>
      <c r="L11" s="7">
        <f t="shared" si="4"/>
        <v>0</v>
      </c>
      <c r="M11" s="11"/>
      <c r="N11" s="7">
        <f t="shared" si="5"/>
        <v>0</v>
      </c>
      <c r="O11" s="11"/>
      <c r="P11" s="7">
        <f t="shared" si="6"/>
        <v>0</v>
      </c>
      <c r="Q11" s="11"/>
      <c r="R11" s="7">
        <f t="shared" si="7"/>
        <v>0</v>
      </c>
      <c r="S11" s="12"/>
      <c r="T11" s="7">
        <f t="shared" si="8"/>
        <v>0</v>
      </c>
      <c r="U11" s="29"/>
    </row>
    <row r="12" spans="1:21">
      <c r="A12" s="4"/>
      <c r="B12" s="78"/>
      <c r="C12" s="4"/>
      <c r="D12" s="4"/>
      <c r="E12" s="4"/>
      <c r="F12" s="4">
        <f t="shared" si="1"/>
        <v>0</v>
      </c>
      <c r="G12" s="7"/>
      <c r="H12" s="7">
        <f t="shared" si="2"/>
        <v>0</v>
      </c>
      <c r="I12" s="7"/>
      <c r="J12" s="7">
        <f t="shared" si="3"/>
        <v>0</v>
      </c>
      <c r="K12" s="7"/>
      <c r="L12" s="7">
        <f t="shared" si="4"/>
        <v>0</v>
      </c>
      <c r="M12" s="7"/>
      <c r="N12" s="7">
        <f t="shared" si="5"/>
        <v>0</v>
      </c>
      <c r="O12" s="7"/>
      <c r="P12" s="7">
        <f t="shared" si="6"/>
        <v>0</v>
      </c>
      <c r="Q12" s="7"/>
      <c r="R12" s="7">
        <f t="shared" si="7"/>
        <v>0</v>
      </c>
      <c r="S12" s="8"/>
      <c r="T12" s="7">
        <f t="shared" si="8"/>
        <v>0</v>
      </c>
      <c r="U12" s="29"/>
    </row>
    <row r="13" spans="1:21">
      <c r="A13" s="6"/>
      <c r="B13" s="79"/>
      <c r="C13" s="6"/>
      <c r="D13" s="6"/>
      <c r="E13" s="6"/>
      <c r="F13" s="4">
        <f t="shared" si="1"/>
        <v>0</v>
      </c>
      <c r="G13" s="39"/>
      <c r="H13" s="7">
        <f t="shared" si="2"/>
        <v>0</v>
      </c>
      <c r="I13" s="39"/>
      <c r="J13" s="7">
        <f t="shared" si="3"/>
        <v>0</v>
      </c>
      <c r="K13" s="39"/>
      <c r="L13" s="7">
        <f t="shared" si="4"/>
        <v>0</v>
      </c>
      <c r="M13" s="39"/>
      <c r="N13" s="7">
        <f t="shared" si="5"/>
        <v>0</v>
      </c>
      <c r="O13" s="39"/>
      <c r="P13" s="7">
        <f t="shared" si="6"/>
        <v>0</v>
      </c>
      <c r="Q13" s="12"/>
      <c r="R13" s="7">
        <f t="shared" si="7"/>
        <v>0</v>
      </c>
      <c r="S13" s="12"/>
      <c r="T13" s="7">
        <f t="shared" si="8"/>
        <v>0</v>
      </c>
      <c r="U13" s="29"/>
    </row>
    <row r="14" spans="1:21">
      <c r="A14" s="74"/>
      <c r="B14" s="75"/>
      <c r="C14" s="76"/>
      <c r="D14" s="7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30"/>
      <c r="U14" s="19"/>
    </row>
    <row r="15" spans="1:21" ht="72">
      <c r="A15" s="53" t="s">
        <v>49</v>
      </c>
      <c r="B15" s="31" t="s">
        <v>50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32"/>
      <c r="U15" s="33"/>
    </row>
    <row r="16" spans="1:21">
      <c r="A16" s="1"/>
      <c r="B16" s="1"/>
      <c r="C16" s="73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32"/>
      <c r="U16" s="19">
        <f>IF(ISBLANK(A16),0,IF(B16="EDB",100,IF(ISBLANK(B16),0,50)))</f>
        <v>0</v>
      </c>
    </row>
    <row r="17" spans="1:21">
      <c r="A17" s="2"/>
      <c r="B17" s="13"/>
      <c r="C17" s="73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32"/>
      <c r="U17" s="19">
        <f t="shared" ref="U17:U25" si="9">IF(ISBLANK(A17),0,IF(B17="EDB",100,IF(ISBLANK(B17),0,50)))</f>
        <v>0</v>
      </c>
    </row>
    <row r="18" spans="1:21">
      <c r="A18" s="1"/>
      <c r="B18" s="1"/>
      <c r="C18" s="7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32"/>
      <c r="U18" s="19">
        <f t="shared" si="9"/>
        <v>0</v>
      </c>
    </row>
    <row r="19" spans="1:21">
      <c r="A19" s="2"/>
      <c r="B19" s="13"/>
      <c r="C19" s="7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32"/>
      <c r="U19" s="19">
        <f t="shared" si="9"/>
        <v>0</v>
      </c>
    </row>
    <row r="20" spans="1:21">
      <c r="A20" s="1"/>
      <c r="B20" s="1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32"/>
      <c r="U20" s="19">
        <f t="shared" si="9"/>
        <v>0</v>
      </c>
    </row>
    <row r="21" spans="1:21">
      <c r="A21" s="2"/>
      <c r="B21" s="13"/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32"/>
      <c r="U21" s="19">
        <f t="shared" si="9"/>
        <v>0</v>
      </c>
    </row>
    <row r="22" spans="1:21">
      <c r="A22" s="1"/>
      <c r="B22" s="1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2"/>
      <c r="U22" s="19">
        <f t="shared" si="9"/>
        <v>0</v>
      </c>
    </row>
    <row r="23" spans="1:21">
      <c r="A23" s="2"/>
      <c r="B23" s="13"/>
      <c r="C23" s="7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"/>
      <c r="U23" s="19">
        <f t="shared" si="9"/>
        <v>0</v>
      </c>
    </row>
    <row r="24" spans="1:21">
      <c r="A24" s="1"/>
      <c r="B24" s="1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U24" s="19">
        <f t="shared" si="9"/>
        <v>0</v>
      </c>
    </row>
    <row r="25" spans="1:21">
      <c r="A25" s="3"/>
      <c r="B25" s="14"/>
      <c r="C25" s="7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U25" s="19">
        <f t="shared" si="9"/>
        <v>0</v>
      </c>
    </row>
  </sheetData>
  <sheetProtection formatRows="0"/>
  <mergeCells count="6">
    <mergeCell ref="C2:E2"/>
    <mergeCell ref="G3:S3"/>
    <mergeCell ref="A2:B2"/>
    <mergeCell ref="C15:S25"/>
    <mergeCell ref="A14:S14"/>
    <mergeCell ref="B3:B13"/>
  </mergeCells>
  <dataValidations count="5">
    <dataValidation type="list" allowBlank="1" showInputMessage="1" showErrorMessage="1" sqref="C4:C13">
      <formula1>category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G4:G13 I4:I13 K4:K13 M4:M13 O4:O13 Q4:Q13 S4:S13 T15:T23">
      <formula1>YN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B16:B25">
      <formula1>organizer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U25"/>
  <sheetViews>
    <sheetView zoomScale="70" zoomScaleNormal="70" workbookViewId="0">
      <selection activeCell="E3" sqref="E3"/>
    </sheetView>
  </sheetViews>
  <sheetFormatPr defaultColWidth="8.69921875" defaultRowHeight="18"/>
  <cols>
    <col min="1" max="1" width="26.59765625" style="20" customWidth="1"/>
    <col min="2" max="2" width="23.09765625" style="20" customWidth="1"/>
    <col min="3" max="5" width="19.19921875" style="20" customWidth="1"/>
    <col min="6" max="6" width="16.5" style="20" hidden="1" customWidth="1"/>
    <col min="7" max="7" width="8.69921875" style="20"/>
    <col min="8" max="8" width="8.09765625" style="20" hidden="1" customWidth="1"/>
    <col min="9" max="9" width="8.69921875" style="20"/>
    <col min="10" max="10" width="8.69921875" style="20" hidden="1" customWidth="1"/>
    <col min="11" max="11" width="8.69921875" style="20"/>
    <col min="12" max="12" width="8.69921875" style="20" hidden="1" customWidth="1"/>
    <col min="13" max="13" width="8.69921875" style="20"/>
    <col min="14" max="14" width="8.69921875" style="20" hidden="1" customWidth="1"/>
    <col min="15" max="15" width="8.69921875" style="20"/>
    <col min="16" max="16" width="8.69921875" style="20" hidden="1" customWidth="1"/>
    <col min="17" max="17" width="8.69921875" style="20"/>
    <col min="18" max="18" width="8.69921875" style="20" hidden="1" customWidth="1"/>
    <col min="19" max="19" width="10.59765625" style="20" customWidth="1"/>
    <col min="20" max="20" width="22" style="34" hidden="1" customWidth="1"/>
    <col min="21" max="21" width="33.69921875" style="34" hidden="1" customWidth="1"/>
    <col min="22" max="16384" width="8.69921875" style="20"/>
  </cols>
  <sheetData>
    <row r="1" spans="1:21">
      <c r="A1" s="15" t="str">
        <f>CONCATENATE("Miles=",SUM(B1:S1))</f>
        <v>Miles=0</v>
      </c>
      <c r="B1" s="16">
        <f>SUM(U16:U25)</f>
        <v>0</v>
      </c>
      <c r="C1" s="17">
        <f>(IF(COUNTIFS($C$4:$C$13,"Books/e-Books")&gt;0,1,0) +
IF(COUNTIFS($C$4:$C$13,"HKSAR Gov Publications / Reports")&gt;0,1,0) +
IF(COUNTIFS($C$4:$C$13,"HKSAR Gov Press Releases")&gt;0,1,0) +
IF(COUNTIFS($C$4:$C$13,"Feature Articles")&gt;0,1,0) +
IF(COUNTIFS($C$4:$C$13,"Essays")&gt;0,1,0) +
IF(COUNTIFS($C$4:$C$13,"Poems")&gt;0,1,0) +
IF(COUNTIFS($C$4:$C$13,"Academic Papers")&gt;0,1,0) +
IF(COUNTIFS($C$4:$C$13,"Others")&gt;0,1,0))
* 20</f>
        <v>0</v>
      </c>
      <c r="D1" s="17">
        <f>(IF(COUNTIFS($D$4:$D$13,"Chinese Language")&gt;0,1,0) +
IF(COUNTIFS($D$4:$D$13,"English Language")&gt;0,1,0) +
IF(COUNTIFS($D$4:$D$13,"Maths")&gt;0,1,0) +
IF(COUNTIFS($D$4:$D$13,"Science")&gt;0,1,0) +
IF(COUNTIFS($D$4:$D$13,"Technology")&gt;0,1,0) +
IF(COUNTIFS($D$4:$D$13,"Personal, Social &amp; Humanities")&gt;0,1,0) +
IF(COUNTIFS($D$4:$D$13,"Arts")&gt;0,1,0) +
IF(COUNTIFS($D$4:$D$13,"PE")&gt;0,1,0) +
IF(COUNTIFS($D$4:$D$13,"Others")&gt;0,1,0)) * 20</f>
        <v>0</v>
      </c>
      <c r="E1" s="17">
        <f>SUM(F4:F13)</f>
        <v>0</v>
      </c>
      <c r="F1" s="17"/>
      <c r="G1" s="18">
        <f>SUM(H4:H13)</f>
        <v>0</v>
      </c>
      <c r="H1" s="18">
        <f t="shared" ref="H1:S1" si="0">SUM(I4:I13)</f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  <c r="R1" s="18">
        <f t="shared" si="0"/>
        <v>0</v>
      </c>
      <c r="S1" s="18">
        <f t="shared" si="0"/>
        <v>0</v>
      </c>
      <c r="T1" s="19"/>
      <c r="U1" s="19"/>
    </row>
    <row r="2" spans="1:21" ht="36.75" customHeight="1">
      <c r="A2" s="69"/>
      <c r="B2" s="70"/>
      <c r="C2" s="63" t="s">
        <v>33</v>
      </c>
      <c r="D2" s="64"/>
      <c r="E2" s="65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2"/>
      <c r="T2" s="19"/>
      <c r="U2" s="19"/>
    </row>
    <row r="3" spans="1:21" ht="130.5" customHeight="1">
      <c r="A3" s="24" t="s">
        <v>61</v>
      </c>
      <c r="B3" s="77"/>
      <c r="C3" s="25" t="s">
        <v>46</v>
      </c>
      <c r="D3" s="25" t="s">
        <v>47</v>
      </c>
      <c r="E3" s="26" t="s">
        <v>62</v>
      </c>
      <c r="F3" s="48"/>
      <c r="G3" s="66" t="s">
        <v>48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28"/>
      <c r="U3" s="19"/>
    </row>
    <row r="4" spans="1:21">
      <c r="A4" s="4"/>
      <c r="B4" s="78"/>
      <c r="C4" s="4"/>
      <c r="D4" s="4"/>
      <c r="E4" s="4"/>
      <c r="F4" s="4">
        <f>IF(ISBLANK(A4),0,E4)</f>
        <v>0</v>
      </c>
      <c r="G4" s="7"/>
      <c r="H4" s="7">
        <f>IF(ISBLANK($A4),0,IF(G4="YES",10,0))</f>
        <v>0</v>
      </c>
      <c r="I4" s="7"/>
      <c r="J4" s="7">
        <f>IF(ISBLANK($A4),0,IF(I4="YES",10,0))</f>
        <v>0</v>
      </c>
      <c r="K4" s="7"/>
      <c r="L4" s="7">
        <f>IF(ISBLANK($A4),0,IF(K4="YES",10,0))</f>
        <v>0</v>
      </c>
      <c r="M4" s="7"/>
      <c r="N4" s="7">
        <f>IF(ISBLANK($A4),0,IF(M4="YES",10,0))</f>
        <v>0</v>
      </c>
      <c r="O4" s="7"/>
      <c r="P4" s="7">
        <f>IF(ISBLANK($A4),0,IF(O4="YES",10,0))</f>
        <v>0</v>
      </c>
      <c r="Q4" s="7"/>
      <c r="R4" s="7">
        <f>IF(ISBLANK($A4),0,IF(Q4="YES",10,0))</f>
        <v>0</v>
      </c>
      <c r="S4" s="8"/>
      <c r="T4" s="7">
        <f>IF(ISBLANK($A4),0,IF(S4="YES",10,0))</f>
        <v>0</v>
      </c>
      <c r="U4" s="29"/>
    </row>
    <row r="5" spans="1:21">
      <c r="A5" s="5"/>
      <c r="B5" s="78"/>
      <c r="C5" s="5"/>
      <c r="D5" s="5"/>
      <c r="E5" s="5"/>
      <c r="F5" s="4">
        <f t="shared" ref="F5:F13" si="1">IF(ISBLANK(A5),0,E5)</f>
        <v>0</v>
      </c>
      <c r="G5" s="11"/>
      <c r="H5" s="7">
        <f t="shared" ref="H5:H13" si="2">IF(ISBLANK($A5),0,IF(G5="YES",10,0))</f>
        <v>0</v>
      </c>
      <c r="I5" s="11"/>
      <c r="J5" s="7">
        <f t="shared" ref="J5:J13" si="3">IF(ISBLANK($A5),0,IF(I5="YES",10,0))</f>
        <v>0</v>
      </c>
      <c r="K5" s="11"/>
      <c r="L5" s="7">
        <f t="shared" ref="L5:L13" si="4">IF(ISBLANK($A5),0,IF(K5="YES",10,0))</f>
        <v>0</v>
      </c>
      <c r="M5" s="11"/>
      <c r="N5" s="7">
        <f t="shared" ref="N5:N13" si="5">IF(ISBLANK($A5),0,IF(M5="YES",10,0))</f>
        <v>0</v>
      </c>
      <c r="O5" s="11"/>
      <c r="P5" s="7">
        <f t="shared" ref="P5:P13" si="6">IF(ISBLANK($A5),0,IF(O5="YES",10,0))</f>
        <v>0</v>
      </c>
      <c r="Q5" s="11"/>
      <c r="R5" s="7">
        <f t="shared" ref="R5:R13" si="7">IF(ISBLANK($A5),0,IF(Q5="YES",10,0))</f>
        <v>0</v>
      </c>
      <c r="S5" s="12"/>
      <c r="T5" s="7">
        <f t="shared" ref="T5:T13" si="8">IF(ISBLANK($A5),0,IF(S5="YES",10,0))</f>
        <v>0</v>
      </c>
      <c r="U5" s="29"/>
    </row>
    <row r="6" spans="1:21">
      <c r="A6" s="4"/>
      <c r="B6" s="78"/>
      <c r="C6" s="4"/>
      <c r="D6" s="4"/>
      <c r="E6" s="4"/>
      <c r="F6" s="4">
        <f t="shared" si="1"/>
        <v>0</v>
      </c>
      <c r="G6" s="7"/>
      <c r="H6" s="7">
        <f t="shared" si="2"/>
        <v>0</v>
      </c>
      <c r="I6" s="7"/>
      <c r="J6" s="7">
        <f t="shared" si="3"/>
        <v>0</v>
      </c>
      <c r="K6" s="7"/>
      <c r="L6" s="7">
        <f t="shared" si="4"/>
        <v>0</v>
      </c>
      <c r="M6" s="7"/>
      <c r="N6" s="7">
        <f t="shared" si="5"/>
        <v>0</v>
      </c>
      <c r="O6" s="7"/>
      <c r="P6" s="7">
        <f t="shared" si="6"/>
        <v>0</v>
      </c>
      <c r="Q6" s="7"/>
      <c r="R6" s="7">
        <f t="shared" si="7"/>
        <v>0</v>
      </c>
      <c r="S6" s="8"/>
      <c r="T6" s="7">
        <f t="shared" si="8"/>
        <v>0</v>
      </c>
      <c r="U6" s="29"/>
    </row>
    <row r="7" spans="1:21">
      <c r="A7" s="5"/>
      <c r="B7" s="78"/>
      <c r="C7" s="5"/>
      <c r="D7" s="5"/>
      <c r="E7" s="5"/>
      <c r="F7" s="4">
        <f t="shared" si="1"/>
        <v>0</v>
      </c>
      <c r="G7" s="11"/>
      <c r="H7" s="7">
        <f t="shared" si="2"/>
        <v>0</v>
      </c>
      <c r="I7" s="11"/>
      <c r="J7" s="7">
        <f t="shared" si="3"/>
        <v>0</v>
      </c>
      <c r="K7" s="11"/>
      <c r="L7" s="7">
        <f t="shared" si="4"/>
        <v>0</v>
      </c>
      <c r="M7" s="11"/>
      <c r="N7" s="7">
        <f t="shared" si="5"/>
        <v>0</v>
      </c>
      <c r="O7" s="11"/>
      <c r="P7" s="7">
        <f t="shared" si="6"/>
        <v>0</v>
      </c>
      <c r="Q7" s="11"/>
      <c r="R7" s="7">
        <f t="shared" si="7"/>
        <v>0</v>
      </c>
      <c r="S7" s="12"/>
      <c r="T7" s="7">
        <f t="shared" si="8"/>
        <v>0</v>
      </c>
      <c r="U7" s="29"/>
    </row>
    <row r="8" spans="1:21">
      <c r="A8" s="4"/>
      <c r="B8" s="78"/>
      <c r="C8" s="4"/>
      <c r="D8" s="4"/>
      <c r="E8" s="4"/>
      <c r="F8" s="4">
        <f t="shared" si="1"/>
        <v>0</v>
      </c>
      <c r="G8" s="7"/>
      <c r="H8" s="7">
        <f t="shared" si="2"/>
        <v>0</v>
      </c>
      <c r="I8" s="7"/>
      <c r="J8" s="7">
        <f t="shared" si="3"/>
        <v>0</v>
      </c>
      <c r="K8" s="7"/>
      <c r="L8" s="7">
        <f t="shared" si="4"/>
        <v>0</v>
      </c>
      <c r="M8" s="7"/>
      <c r="N8" s="7">
        <f t="shared" si="5"/>
        <v>0</v>
      </c>
      <c r="O8" s="7"/>
      <c r="P8" s="7">
        <f t="shared" si="6"/>
        <v>0</v>
      </c>
      <c r="Q8" s="7"/>
      <c r="R8" s="7">
        <f t="shared" si="7"/>
        <v>0</v>
      </c>
      <c r="S8" s="8"/>
      <c r="T8" s="7">
        <f t="shared" si="8"/>
        <v>0</v>
      </c>
      <c r="U8" s="29"/>
    </row>
    <row r="9" spans="1:21">
      <c r="A9" s="5"/>
      <c r="B9" s="78"/>
      <c r="C9" s="5"/>
      <c r="D9" s="5"/>
      <c r="E9" s="5"/>
      <c r="F9" s="4">
        <f t="shared" si="1"/>
        <v>0</v>
      </c>
      <c r="G9" s="11"/>
      <c r="H9" s="7">
        <f t="shared" si="2"/>
        <v>0</v>
      </c>
      <c r="I9" s="11"/>
      <c r="J9" s="7">
        <f t="shared" si="3"/>
        <v>0</v>
      </c>
      <c r="K9" s="11"/>
      <c r="L9" s="7">
        <f t="shared" si="4"/>
        <v>0</v>
      </c>
      <c r="M9" s="11"/>
      <c r="N9" s="7">
        <f t="shared" si="5"/>
        <v>0</v>
      </c>
      <c r="O9" s="11"/>
      <c r="P9" s="7">
        <f t="shared" si="6"/>
        <v>0</v>
      </c>
      <c r="Q9" s="11"/>
      <c r="R9" s="7">
        <f t="shared" si="7"/>
        <v>0</v>
      </c>
      <c r="S9" s="12"/>
      <c r="T9" s="7">
        <f t="shared" si="8"/>
        <v>0</v>
      </c>
      <c r="U9" s="29"/>
    </row>
    <row r="10" spans="1:21">
      <c r="A10" s="4"/>
      <c r="B10" s="78"/>
      <c r="C10" s="4"/>
      <c r="D10" s="4"/>
      <c r="E10" s="4"/>
      <c r="F10" s="4">
        <f t="shared" si="1"/>
        <v>0</v>
      </c>
      <c r="G10" s="7"/>
      <c r="H10" s="7">
        <f t="shared" si="2"/>
        <v>0</v>
      </c>
      <c r="I10" s="7"/>
      <c r="J10" s="7">
        <f t="shared" si="3"/>
        <v>0</v>
      </c>
      <c r="K10" s="7"/>
      <c r="L10" s="7">
        <f t="shared" si="4"/>
        <v>0</v>
      </c>
      <c r="M10" s="7"/>
      <c r="N10" s="7">
        <f t="shared" si="5"/>
        <v>0</v>
      </c>
      <c r="O10" s="7"/>
      <c r="P10" s="7">
        <f t="shared" si="6"/>
        <v>0</v>
      </c>
      <c r="Q10" s="7"/>
      <c r="R10" s="7">
        <f t="shared" si="7"/>
        <v>0</v>
      </c>
      <c r="S10" s="8"/>
      <c r="T10" s="7">
        <f t="shared" si="8"/>
        <v>0</v>
      </c>
      <c r="U10" s="29"/>
    </row>
    <row r="11" spans="1:21">
      <c r="A11" s="5"/>
      <c r="B11" s="78"/>
      <c r="C11" s="5"/>
      <c r="D11" s="5"/>
      <c r="E11" s="5"/>
      <c r="F11" s="4">
        <f t="shared" si="1"/>
        <v>0</v>
      </c>
      <c r="G11" s="11"/>
      <c r="H11" s="7">
        <f t="shared" si="2"/>
        <v>0</v>
      </c>
      <c r="I11" s="11"/>
      <c r="J11" s="7">
        <f t="shared" si="3"/>
        <v>0</v>
      </c>
      <c r="K11" s="11"/>
      <c r="L11" s="7">
        <f t="shared" si="4"/>
        <v>0</v>
      </c>
      <c r="M11" s="11"/>
      <c r="N11" s="7">
        <f t="shared" si="5"/>
        <v>0</v>
      </c>
      <c r="O11" s="11"/>
      <c r="P11" s="7">
        <f t="shared" si="6"/>
        <v>0</v>
      </c>
      <c r="Q11" s="11"/>
      <c r="R11" s="7">
        <f t="shared" si="7"/>
        <v>0</v>
      </c>
      <c r="S11" s="12"/>
      <c r="T11" s="7">
        <f t="shared" si="8"/>
        <v>0</v>
      </c>
      <c r="U11" s="29"/>
    </row>
    <row r="12" spans="1:21">
      <c r="A12" s="4"/>
      <c r="B12" s="78"/>
      <c r="C12" s="4"/>
      <c r="D12" s="4"/>
      <c r="E12" s="4"/>
      <c r="F12" s="4">
        <f t="shared" si="1"/>
        <v>0</v>
      </c>
      <c r="G12" s="7"/>
      <c r="H12" s="7">
        <f t="shared" si="2"/>
        <v>0</v>
      </c>
      <c r="I12" s="7"/>
      <c r="J12" s="7">
        <f t="shared" si="3"/>
        <v>0</v>
      </c>
      <c r="K12" s="7"/>
      <c r="L12" s="7">
        <f t="shared" si="4"/>
        <v>0</v>
      </c>
      <c r="M12" s="7"/>
      <c r="N12" s="7">
        <f t="shared" si="5"/>
        <v>0</v>
      </c>
      <c r="O12" s="7"/>
      <c r="P12" s="7">
        <f t="shared" si="6"/>
        <v>0</v>
      </c>
      <c r="Q12" s="7"/>
      <c r="R12" s="7">
        <f t="shared" si="7"/>
        <v>0</v>
      </c>
      <c r="S12" s="8"/>
      <c r="T12" s="7">
        <f t="shared" si="8"/>
        <v>0</v>
      </c>
      <c r="U12" s="29"/>
    </row>
    <row r="13" spans="1:21">
      <c r="A13" s="6"/>
      <c r="B13" s="79"/>
      <c r="C13" s="6"/>
      <c r="D13" s="6"/>
      <c r="E13" s="6"/>
      <c r="F13" s="4">
        <f t="shared" si="1"/>
        <v>0</v>
      </c>
      <c r="G13" s="39"/>
      <c r="H13" s="7">
        <f t="shared" si="2"/>
        <v>0</v>
      </c>
      <c r="I13" s="39"/>
      <c r="J13" s="7">
        <f t="shared" si="3"/>
        <v>0</v>
      </c>
      <c r="K13" s="39"/>
      <c r="L13" s="7">
        <f t="shared" si="4"/>
        <v>0</v>
      </c>
      <c r="M13" s="39"/>
      <c r="N13" s="7">
        <f t="shared" si="5"/>
        <v>0</v>
      </c>
      <c r="O13" s="39"/>
      <c r="P13" s="7">
        <f t="shared" si="6"/>
        <v>0</v>
      </c>
      <c r="Q13" s="12"/>
      <c r="R13" s="7">
        <f t="shared" si="7"/>
        <v>0</v>
      </c>
      <c r="S13" s="12"/>
      <c r="T13" s="7">
        <f t="shared" si="8"/>
        <v>0</v>
      </c>
      <c r="U13" s="29"/>
    </row>
    <row r="14" spans="1:21">
      <c r="A14" s="74"/>
      <c r="B14" s="75"/>
      <c r="C14" s="76"/>
      <c r="D14" s="7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30"/>
      <c r="U14" s="19"/>
    </row>
    <row r="15" spans="1:21" ht="72">
      <c r="A15" s="53" t="s">
        <v>49</v>
      </c>
      <c r="B15" s="31" t="s">
        <v>50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32"/>
      <c r="U15" s="33"/>
    </row>
    <row r="16" spans="1:21">
      <c r="A16" s="1"/>
      <c r="B16" s="1"/>
      <c r="C16" s="73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32"/>
      <c r="U16" s="19">
        <f>IF(ISBLANK(A16),0,IF(B16="EDB",100,IF(ISBLANK(B16),0,50)))</f>
        <v>0</v>
      </c>
    </row>
    <row r="17" spans="1:21">
      <c r="A17" s="2"/>
      <c r="B17" s="13"/>
      <c r="C17" s="73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32"/>
      <c r="U17" s="19">
        <f t="shared" ref="U17:U25" si="9">IF(ISBLANK(A17),0,IF(B17="EDB",100,IF(ISBLANK(B17),0,50)))</f>
        <v>0</v>
      </c>
    </row>
    <row r="18" spans="1:21">
      <c r="A18" s="1"/>
      <c r="B18" s="1"/>
      <c r="C18" s="7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32"/>
      <c r="U18" s="19">
        <f t="shared" si="9"/>
        <v>0</v>
      </c>
    </row>
    <row r="19" spans="1:21">
      <c r="A19" s="2"/>
      <c r="B19" s="13"/>
      <c r="C19" s="7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32"/>
      <c r="U19" s="19">
        <f t="shared" si="9"/>
        <v>0</v>
      </c>
    </row>
    <row r="20" spans="1:21">
      <c r="A20" s="1"/>
      <c r="B20" s="1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32"/>
      <c r="U20" s="19">
        <f t="shared" si="9"/>
        <v>0</v>
      </c>
    </row>
    <row r="21" spans="1:21">
      <c r="A21" s="2"/>
      <c r="B21" s="13"/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32"/>
      <c r="U21" s="19">
        <f t="shared" si="9"/>
        <v>0</v>
      </c>
    </row>
    <row r="22" spans="1:21">
      <c r="A22" s="1"/>
      <c r="B22" s="1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2"/>
      <c r="U22" s="19">
        <f t="shared" si="9"/>
        <v>0</v>
      </c>
    </row>
    <row r="23" spans="1:21">
      <c r="A23" s="2"/>
      <c r="B23" s="13"/>
      <c r="C23" s="7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"/>
      <c r="U23" s="19">
        <f t="shared" si="9"/>
        <v>0</v>
      </c>
    </row>
    <row r="24" spans="1:21">
      <c r="A24" s="1"/>
      <c r="B24" s="1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U24" s="19">
        <f t="shared" si="9"/>
        <v>0</v>
      </c>
    </row>
    <row r="25" spans="1:21">
      <c r="A25" s="3"/>
      <c r="B25" s="14"/>
      <c r="C25" s="7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U25" s="19">
        <f t="shared" si="9"/>
        <v>0</v>
      </c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U25"/>
  <sheetViews>
    <sheetView zoomScale="70" zoomScaleNormal="70" workbookViewId="0">
      <selection activeCell="C15" sqref="C15:S25"/>
    </sheetView>
  </sheetViews>
  <sheetFormatPr defaultColWidth="8.69921875" defaultRowHeight="18"/>
  <cols>
    <col min="1" max="1" width="26.59765625" style="20" customWidth="1"/>
    <col min="2" max="2" width="23.09765625" style="20" customWidth="1"/>
    <col min="3" max="5" width="19.19921875" style="20" customWidth="1"/>
    <col min="6" max="6" width="16.5" style="20" hidden="1" customWidth="1"/>
    <col min="7" max="7" width="8.69921875" style="20"/>
    <col min="8" max="8" width="8.09765625" style="20" hidden="1" customWidth="1"/>
    <col min="9" max="9" width="8.69921875" style="20"/>
    <col min="10" max="10" width="8.69921875" style="20" hidden="1" customWidth="1"/>
    <col min="11" max="11" width="8.69921875" style="20"/>
    <col min="12" max="12" width="8.69921875" style="20" hidden="1" customWidth="1"/>
    <col min="13" max="13" width="8.69921875" style="20"/>
    <col min="14" max="14" width="8.69921875" style="20" hidden="1" customWidth="1"/>
    <col min="15" max="15" width="8.69921875" style="20"/>
    <col min="16" max="16" width="8.69921875" style="20" hidden="1" customWidth="1"/>
    <col min="17" max="17" width="8.69921875" style="20"/>
    <col min="18" max="18" width="8.69921875" style="20" hidden="1" customWidth="1"/>
    <col min="19" max="19" width="10.59765625" style="20" customWidth="1"/>
    <col min="20" max="20" width="22" style="34" hidden="1" customWidth="1"/>
    <col min="21" max="21" width="33.69921875" style="34" hidden="1" customWidth="1"/>
    <col min="22" max="16384" width="8.69921875" style="20"/>
  </cols>
  <sheetData>
    <row r="1" spans="1:21">
      <c r="A1" s="15" t="str">
        <f>CONCATENATE("Miles=",SUM(B1:S1))</f>
        <v>Miles=0</v>
      </c>
      <c r="B1" s="16">
        <f>SUM(U16:U25)</f>
        <v>0</v>
      </c>
      <c r="C1" s="17">
        <f>(IF(COUNTIFS($C$4:$C$13,"Books/e-Books")&gt;0,1,0) +
IF(COUNTIFS($C$4:$C$13,"HKSAR Gov Publications / Reports")&gt;0,1,0) +
IF(COUNTIFS($C$4:$C$13,"HKSAR Gov Press Releases")&gt;0,1,0) +
IF(COUNTIFS($C$4:$C$13,"Feature Articles")&gt;0,1,0) +
IF(COUNTIFS($C$4:$C$13,"Essays")&gt;0,1,0) +
IF(COUNTIFS($C$4:$C$13,"Poems")&gt;0,1,0) +
IF(COUNTIFS($C$4:$C$13,"Academic Papers")&gt;0,1,0) +
IF(COUNTIFS($C$4:$C$13,"Others")&gt;0,1,0))
* 20</f>
        <v>0</v>
      </c>
      <c r="D1" s="17">
        <f>(IF(COUNTIFS($D$4:$D$13,"Chinese Language")&gt;0,1,0) +
IF(COUNTIFS($D$4:$D$13,"English Language")&gt;0,1,0) +
IF(COUNTIFS($D$4:$D$13,"Maths")&gt;0,1,0) +
IF(COUNTIFS($D$4:$D$13,"Science")&gt;0,1,0) +
IF(COUNTIFS($D$4:$D$13,"Technology")&gt;0,1,0) +
IF(COUNTIFS($D$4:$D$13,"Personal, Social &amp; Humanities")&gt;0,1,0) +
IF(COUNTIFS($D$4:$D$13,"Arts")&gt;0,1,0) +
IF(COUNTIFS($D$4:$D$13,"PE")&gt;0,1,0) +
IF(COUNTIFS($D$4:$D$13,"Others")&gt;0,1,0)) * 20</f>
        <v>0</v>
      </c>
      <c r="E1" s="17">
        <f>SUM(F4:F13)</f>
        <v>0</v>
      </c>
      <c r="F1" s="17"/>
      <c r="G1" s="18">
        <f>SUM(H4:H13)</f>
        <v>0</v>
      </c>
      <c r="H1" s="18">
        <f t="shared" ref="H1:S1" si="0">SUM(I4:I13)</f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  <c r="R1" s="18">
        <f t="shared" si="0"/>
        <v>0</v>
      </c>
      <c r="S1" s="18">
        <f t="shared" si="0"/>
        <v>0</v>
      </c>
      <c r="T1" s="19"/>
      <c r="U1" s="19"/>
    </row>
    <row r="2" spans="1:21" ht="36.75" customHeight="1">
      <c r="A2" s="69"/>
      <c r="B2" s="70"/>
      <c r="C2" s="63" t="s">
        <v>33</v>
      </c>
      <c r="D2" s="64"/>
      <c r="E2" s="65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2"/>
      <c r="T2" s="19"/>
      <c r="U2" s="19"/>
    </row>
    <row r="3" spans="1:21" ht="130.5" customHeight="1">
      <c r="A3" s="24" t="s">
        <v>61</v>
      </c>
      <c r="B3" s="77"/>
      <c r="C3" s="25" t="s">
        <v>46</v>
      </c>
      <c r="D3" s="25" t="s">
        <v>47</v>
      </c>
      <c r="E3" s="26" t="s">
        <v>62</v>
      </c>
      <c r="F3" s="48"/>
      <c r="G3" s="66" t="s">
        <v>48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28"/>
      <c r="U3" s="19"/>
    </row>
    <row r="4" spans="1:21">
      <c r="A4" s="4"/>
      <c r="B4" s="78"/>
      <c r="C4" s="4"/>
      <c r="D4" s="4"/>
      <c r="E4" s="4"/>
      <c r="F4" s="4">
        <f>IF(ISBLANK(A4),0,E4)</f>
        <v>0</v>
      </c>
      <c r="G4" s="7"/>
      <c r="H4" s="7">
        <f>IF(ISBLANK($A4),0,IF(G4="YES",10,0))</f>
        <v>0</v>
      </c>
      <c r="I4" s="7"/>
      <c r="J4" s="7">
        <f>IF(ISBLANK($A4),0,IF(I4="YES",10,0))</f>
        <v>0</v>
      </c>
      <c r="K4" s="7"/>
      <c r="L4" s="7">
        <f>IF(ISBLANK($A4),0,IF(K4="YES",10,0))</f>
        <v>0</v>
      </c>
      <c r="M4" s="7"/>
      <c r="N4" s="7">
        <f>IF(ISBLANK($A4),0,IF(M4="YES",10,0))</f>
        <v>0</v>
      </c>
      <c r="O4" s="7"/>
      <c r="P4" s="7">
        <f>IF(ISBLANK($A4),0,IF(O4="YES",10,0))</f>
        <v>0</v>
      </c>
      <c r="Q4" s="7"/>
      <c r="R4" s="7">
        <f>IF(ISBLANK($A4),0,IF(Q4="YES",10,0))</f>
        <v>0</v>
      </c>
      <c r="S4" s="8"/>
      <c r="T4" s="7">
        <f>IF(ISBLANK($A4),0,IF(S4="YES",10,0))</f>
        <v>0</v>
      </c>
      <c r="U4" s="29"/>
    </row>
    <row r="5" spans="1:21">
      <c r="A5" s="5"/>
      <c r="B5" s="78"/>
      <c r="C5" s="5"/>
      <c r="D5" s="5"/>
      <c r="E5" s="5"/>
      <c r="F5" s="4">
        <f t="shared" ref="F5:F13" si="1">IF(ISBLANK(A5),0,E5)</f>
        <v>0</v>
      </c>
      <c r="G5" s="11"/>
      <c r="H5" s="7">
        <f t="shared" ref="H5:H13" si="2">IF(ISBLANK($A5),0,IF(G5="YES",10,0))</f>
        <v>0</v>
      </c>
      <c r="I5" s="11"/>
      <c r="J5" s="7">
        <f t="shared" ref="J5:J13" si="3">IF(ISBLANK($A5),0,IF(I5="YES",10,0))</f>
        <v>0</v>
      </c>
      <c r="K5" s="11"/>
      <c r="L5" s="7">
        <f t="shared" ref="L5:L13" si="4">IF(ISBLANK($A5),0,IF(K5="YES",10,0))</f>
        <v>0</v>
      </c>
      <c r="M5" s="11"/>
      <c r="N5" s="7">
        <f t="shared" ref="N5:N13" si="5">IF(ISBLANK($A5),0,IF(M5="YES",10,0))</f>
        <v>0</v>
      </c>
      <c r="O5" s="11"/>
      <c r="P5" s="7">
        <f t="shared" ref="P5:P13" si="6">IF(ISBLANK($A5),0,IF(O5="YES",10,0))</f>
        <v>0</v>
      </c>
      <c r="Q5" s="11"/>
      <c r="R5" s="7">
        <f t="shared" ref="R5:R13" si="7">IF(ISBLANK($A5),0,IF(Q5="YES",10,0))</f>
        <v>0</v>
      </c>
      <c r="S5" s="12"/>
      <c r="T5" s="7">
        <f t="shared" ref="T5:T13" si="8">IF(ISBLANK($A5),0,IF(S5="YES",10,0))</f>
        <v>0</v>
      </c>
      <c r="U5" s="29"/>
    </row>
    <row r="6" spans="1:21">
      <c r="A6" s="4"/>
      <c r="B6" s="78"/>
      <c r="C6" s="4"/>
      <c r="D6" s="4"/>
      <c r="E6" s="4"/>
      <c r="F6" s="4">
        <f t="shared" si="1"/>
        <v>0</v>
      </c>
      <c r="G6" s="7"/>
      <c r="H6" s="7">
        <f t="shared" si="2"/>
        <v>0</v>
      </c>
      <c r="I6" s="7"/>
      <c r="J6" s="7">
        <f t="shared" si="3"/>
        <v>0</v>
      </c>
      <c r="K6" s="7"/>
      <c r="L6" s="7">
        <f t="shared" si="4"/>
        <v>0</v>
      </c>
      <c r="M6" s="7"/>
      <c r="N6" s="7">
        <f t="shared" si="5"/>
        <v>0</v>
      </c>
      <c r="O6" s="7"/>
      <c r="P6" s="7">
        <f t="shared" si="6"/>
        <v>0</v>
      </c>
      <c r="Q6" s="7"/>
      <c r="R6" s="7">
        <f t="shared" si="7"/>
        <v>0</v>
      </c>
      <c r="S6" s="8"/>
      <c r="T6" s="7">
        <f t="shared" si="8"/>
        <v>0</v>
      </c>
      <c r="U6" s="29"/>
    </row>
    <row r="7" spans="1:21">
      <c r="A7" s="5"/>
      <c r="B7" s="78"/>
      <c r="C7" s="5"/>
      <c r="D7" s="5"/>
      <c r="E7" s="5"/>
      <c r="F7" s="4">
        <f t="shared" si="1"/>
        <v>0</v>
      </c>
      <c r="G7" s="11"/>
      <c r="H7" s="7">
        <f t="shared" si="2"/>
        <v>0</v>
      </c>
      <c r="I7" s="11"/>
      <c r="J7" s="7">
        <f t="shared" si="3"/>
        <v>0</v>
      </c>
      <c r="K7" s="11"/>
      <c r="L7" s="7">
        <f t="shared" si="4"/>
        <v>0</v>
      </c>
      <c r="M7" s="11"/>
      <c r="N7" s="7">
        <f t="shared" si="5"/>
        <v>0</v>
      </c>
      <c r="O7" s="11"/>
      <c r="P7" s="7">
        <f t="shared" si="6"/>
        <v>0</v>
      </c>
      <c r="Q7" s="11"/>
      <c r="R7" s="7">
        <f t="shared" si="7"/>
        <v>0</v>
      </c>
      <c r="S7" s="12"/>
      <c r="T7" s="7">
        <f t="shared" si="8"/>
        <v>0</v>
      </c>
      <c r="U7" s="29"/>
    </row>
    <row r="8" spans="1:21">
      <c r="A8" s="4"/>
      <c r="B8" s="78"/>
      <c r="C8" s="4"/>
      <c r="D8" s="4"/>
      <c r="E8" s="4"/>
      <c r="F8" s="4">
        <f t="shared" si="1"/>
        <v>0</v>
      </c>
      <c r="G8" s="7"/>
      <c r="H8" s="7">
        <f t="shared" si="2"/>
        <v>0</v>
      </c>
      <c r="I8" s="7"/>
      <c r="J8" s="7">
        <f t="shared" si="3"/>
        <v>0</v>
      </c>
      <c r="K8" s="7"/>
      <c r="L8" s="7">
        <f t="shared" si="4"/>
        <v>0</v>
      </c>
      <c r="M8" s="7"/>
      <c r="N8" s="7">
        <f t="shared" si="5"/>
        <v>0</v>
      </c>
      <c r="O8" s="7"/>
      <c r="P8" s="7">
        <f t="shared" si="6"/>
        <v>0</v>
      </c>
      <c r="Q8" s="7"/>
      <c r="R8" s="7">
        <f t="shared" si="7"/>
        <v>0</v>
      </c>
      <c r="S8" s="8"/>
      <c r="T8" s="7">
        <f t="shared" si="8"/>
        <v>0</v>
      </c>
      <c r="U8" s="29"/>
    </row>
    <row r="9" spans="1:21">
      <c r="A9" s="5"/>
      <c r="B9" s="78"/>
      <c r="C9" s="5"/>
      <c r="D9" s="5"/>
      <c r="E9" s="5"/>
      <c r="F9" s="4">
        <f t="shared" si="1"/>
        <v>0</v>
      </c>
      <c r="G9" s="11"/>
      <c r="H9" s="7">
        <f t="shared" si="2"/>
        <v>0</v>
      </c>
      <c r="I9" s="11"/>
      <c r="J9" s="7">
        <f t="shared" si="3"/>
        <v>0</v>
      </c>
      <c r="K9" s="11"/>
      <c r="L9" s="7">
        <f t="shared" si="4"/>
        <v>0</v>
      </c>
      <c r="M9" s="11"/>
      <c r="N9" s="7">
        <f t="shared" si="5"/>
        <v>0</v>
      </c>
      <c r="O9" s="11"/>
      <c r="P9" s="7">
        <f t="shared" si="6"/>
        <v>0</v>
      </c>
      <c r="Q9" s="11"/>
      <c r="R9" s="7">
        <f t="shared" si="7"/>
        <v>0</v>
      </c>
      <c r="S9" s="12"/>
      <c r="T9" s="7">
        <f t="shared" si="8"/>
        <v>0</v>
      </c>
      <c r="U9" s="29"/>
    </row>
    <row r="10" spans="1:21">
      <c r="A10" s="4"/>
      <c r="B10" s="78"/>
      <c r="C10" s="4"/>
      <c r="D10" s="4"/>
      <c r="E10" s="4"/>
      <c r="F10" s="4">
        <f t="shared" si="1"/>
        <v>0</v>
      </c>
      <c r="G10" s="7"/>
      <c r="H10" s="7">
        <f t="shared" si="2"/>
        <v>0</v>
      </c>
      <c r="I10" s="7"/>
      <c r="J10" s="7">
        <f t="shared" si="3"/>
        <v>0</v>
      </c>
      <c r="K10" s="7"/>
      <c r="L10" s="7">
        <f t="shared" si="4"/>
        <v>0</v>
      </c>
      <c r="M10" s="7"/>
      <c r="N10" s="7">
        <f t="shared" si="5"/>
        <v>0</v>
      </c>
      <c r="O10" s="7"/>
      <c r="P10" s="7">
        <f t="shared" si="6"/>
        <v>0</v>
      </c>
      <c r="Q10" s="7"/>
      <c r="R10" s="7">
        <f t="shared" si="7"/>
        <v>0</v>
      </c>
      <c r="S10" s="8"/>
      <c r="T10" s="7">
        <f t="shared" si="8"/>
        <v>0</v>
      </c>
      <c r="U10" s="29"/>
    </row>
    <row r="11" spans="1:21">
      <c r="A11" s="5"/>
      <c r="B11" s="78"/>
      <c r="C11" s="5"/>
      <c r="D11" s="5"/>
      <c r="E11" s="5"/>
      <c r="F11" s="4">
        <f t="shared" si="1"/>
        <v>0</v>
      </c>
      <c r="G11" s="11"/>
      <c r="H11" s="7">
        <f t="shared" si="2"/>
        <v>0</v>
      </c>
      <c r="I11" s="11"/>
      <c r="J11" s="7">
        <f t="shared" si="3"/>
        <v>0</v>
      </c>
      <c r="K11" s="11"/>
      <c r="L11" s="7">
        <f t="shared" si="4"/>
        <v>0</v>
      </c>
      <c r="M11" s="11"/>
      <c r="N11" s="7">
        <f t="shared" si="5"/>
        <v>0</v>
      </c>
      <c r="O11" s="11"/>
      <c r="P11" s="7">
        <f t="shared" si="6"/>
        <v>0</v>
      </c>
      <c r="Q11" s="11"/>
      <c r="R11" s="7">
        <f t="shared" si="7"/>
        <v>0</v>
      </c>
      <c r="S11" s="12"/>
      <c r="T11" s="7">
        <f t="shared" si="8"/>
        <v>0</v>
      </c>
      <c r="U11" s="29"/>
    </row>
    <row r="12" spans="1:21">
      <c r="A12" s="4"/>
      <c r="B12" s="78"/>
      <c r="C12" s="4"/>
      <c r="D12" s="4"/>
      <c r="E12" s="4"/>
      <c r="F12" s="4">
        <f t="shared" si="1"/>
        <v>0</v>
      </c>
      <c r="G12" s="7"/>
      <c r="H12" s="7">
        <f t="shared" si="2"/>
        <v>0</v>
      </c>
      <c r="I12" s="7"/>
      <c r="J12" s="7">
        <f t="shared" si="3"/>
        <v>0</v>
      </c>
      <c r="K12" s="7"/>
      <c r="L12" s="7">
        <f t="shared" si="4"/>
        <v>0</v>
      </c>
      <c r="M12" s="7"/>
      <c r="N12" s="7">
        <f t="shared" si="5"/>
        <v>0</v>
      </c>
      <c r="O12" s="7"/>
      <c r="P12" s="7">
        <f t="shared" si="6"/>
        <v>0</v>
      </c>
      <c r="Q12" s="7"/>
      <c r="R12" s="7">
        <f t="shared" si="7"/>
        <v>0</v>
      </c>
      <c r="S12" s="8"/>
      <c r="T12" s="7">
        <f t="shared" si="8"/>
        <v>0</v>
      </c>
      <c r="U12" s="29"/>
    </row>
    <row r="13" spans="1:21">
      <c r="A13" s="6"/>
      <c r="B13" s="79"/>
      <c r="C13" s="6"/>
      <c r="D13" s="6"/>
      <c r="E13" s="6"/>
      <c r="F13" s="4">
        <f t="shared" si="1"/>
        <v>0</v>
      </c>
      <c r="G13" s="39"/>
      <c r="H13" s="7">
        <f t="shared" si="2"/>
        <v>0</v>
      </c>
      <c r="I13" s="39"/>
      <c r="J13" s="7">
        <f t="shared" si="3"/>
        <v>0</v>
      </c>
      <c r="K13" s="39"/>
      <c r="L13" s="7">
        <f t="shared" si="4"/>
        <v>0</v>
      </c>
      <c r="M13" s="39"/>
      <c r="N13" s="7">
        <f t="shared" si="5"/>
        <v>0</v>
      </c>
      <c r="O13" s="39"/>
      <c r="P13" s="7">
        <f t="shared" si="6"/>
        <v>0</v>
      </c>
      <c r="Q13" s="12"/>
      <c r="R13" s="7">
        <f t="shared" si="7"/>
        <v>0</v>
      </c>
      <c r="S13" s="12"/>
      <c r="T13" s="7">
        <f t="shared" si="8"/>
        <v>0</v>
      </c>
      <c r="U13" s="29"/>
    </row>
    <row r="14" spans="1:21">
      <c r="A14" s="74"/>
      <c r="B14" s="75"/>
      <c r="C14" s="76"/>
      <c r="D14" s="7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30"/>
      <c r="U14" s="19"/>
    </row>
    <row r="15" spans="1:21" ht="72">
      <c r="A15" s="53" t="s">
        <v>49</v>
      </c>
      <c r="B15" s="31" t="s">
        <v>50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32"/>
      <c r="U15" s="33"/>
    </row>
    <row r="16" spans="1:21">
      <c r="A16" s="1"/>
      <c r="B16" s="1"/>
      <c r="C16" s="73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32"/>
      <c r="U16" s="19">
        <f>IF(ISBLANK(A16),0,IF(B16="EDB",100,IF(ISBLANK(B16),0,50)))</f>
        <v>0</v>
      </c>
    </row>
    <row r="17" spans="1:21">
      <c r="A17" s="2"/>
      <c r="B17" s="13"/>
      <c r="C17" s="73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32"/>
      <c r="U17" s="19">
        <f t="shared" ref="U17:U25" si="9">IF(ISBLANK(A17),0,IF(B17="EDB",100,IF(ISBLANK(B17),0,50)))</f>
        <v>0</v>
      </c>
    </row>
    <row r="18" spans="1:21">
      <c r="A18" s="1"/>
      <c r="B18" s="1"/>
      <c r="C18" s="7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32"/>
      <c r="U18" s="19">
        <f t="shared" si="9"/>
        <v>0</v>
      </c>
    </row>
    <row r="19" spans="1:21">
      <c r="A19" s="2"/>
      <c r="B19" s="13"/>
      <c r="C19" s="7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32"/>
      <c r="U19" s="19">
        <f t="shared" si="9"/>
        <v>0</v>
      </c>
    </row>
    <row r="20" spans="1:21">
      <c r="A20" s="1"/>
      <c r="B20" s="1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32"/>
      <c r="U20" s="19">
        <f t="shared" si="9"/>
        <v>0</v>
      </c>
    </row>
    <row r="21" spans="1:21">
      <c r="A21" s="2"/>
      <c r="B21" s="13"/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32"/>
      <c r="U21" s="19">
        <f t="shared" si="9"/>
        <v>0</v>
      </c>
    </row>
    <row r="22" spans="1:21">
      <c r="A22" s="1"/>
      <c r="B22" s="1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2"/>
      <c r="U22" s="19">
        <f t="shared" si="9"/>
        <v>0</v>
      </c>
    </row>
    <row r="23" spans="1:21">
      <c r="A23" s="2"/>
      <c r="B23" s="13"/>
      <c r="C23" s="7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"/>
      <c r="U23" s="19">
        <f t="shared" si="9"/>
        <v>0</v>
      </c>
    </row>
    <row r="24" spans="1:21">
      <c r="A24" s="1"/>
      <c r="B24" s="1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U24" s="19">
        <f t="shared" si="9"/>
        <v>0</v>
      </c>
    </row>
    <row r="25" spans="1:21">
      <c r="A25" s="3"/>
      <c r="B25" s="14"/>
      <c r="C25" s="7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U25" s="19">
        <f t="shared" si="9"/>
        <v>0</v>
      </c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U25"/>
  <sheetViews>
    <sheetView zoomScale="70" zoomScaleNormal="70" workbookViewId="0">
      <selection activeCell="C15" sqref="C15:S25"/>
    </sheetView>
  </sheetViews>
  <sheetFormatPr defaultColWidth="8.69921875" defaultRowHeight="18"/>
  <cols>
    <col min="1" max="1" width="26.59765625" style="20" customWidth="1"/>
    <col min="2" max="2" width="23.09765625" style="20" customWidth="1"/>
    <col min="3" max="5" width="19.19921875" style="20" customWidth="1"/>
    <col min="6" max="6" width="16.5" style="20" hidden="1" customWidth="1"/>
    <col min="7" max="7" width="8.69921875" style="20"/>
    <col min="8" max="8" width="8.09765625" style="20" hidden="1" customWidth="1"/>
    <col min="9" max="9" width="8.69921875" style="20"/>
    <col min="10" max="10" width="8.69921875" style="20" hidden="1" customWidth="1"/>
    <col min="11" max="11" width="8.69921875" style="20"/>
    <col min="12" max="12" width="8.69921875" style="20" hidden="1" customWidth="1"/>
    <col min="13" max="13" width="8.69921875" style="20"/>
    <col min="14" max="14" width="8.69921875" style="20" hidden="1" customWidth="1"/>
    <col min="15" max="15" width="8.69921875" style="20"/>
    <col min="16" max="16" width="8.69921875" style="20" hidden="1" customWidth="1"/>
    <col min="17" max="17" width="8.69921875" style="20"/>
    <col min="18" max="18" width="8.69921875" style="20" hidden="1" customWidth="1"/>
    <col min="19" max="19" width="10.59765625" style="20" customWidth="1"/>
    <col min="20" max="20" width="22" style="34" hidden="1" customWidth="1"/>
    <col min="21" max="21" width="33.69921875" style="34" hidden="1" customWidth="1"/>
    <col min="22" max="16384" width="8.69921875" style="20"/>
  </cols>
  <sheetData>
    <row r="1" spans="1:21">
      <c r="A1" s="15" t="str">
        <f>CONCATENATE("Miles=",SUM(B1:S1))</f>
        <v>Miles=0</v>
      </c>
      <c r="B1" s="16">
        <f>SUM(U16:U25)</f>
        <v>0</v>
      </c>
      <c r="C1" s="17">
        <f>(IF(COUNTIFS($C$4:$C$13,"Books/e-Books")&gt;0,1,0) +
IF(COUNTIFS($C$4:$C$13,"HKSAR Gov Publications / Reports")&gt;0,1,0) +
IF(COUNTIFS($C$4:$C$13,"HKSAR Gov Press Releases")&gt;0,1,0) +
IF(COUNTIFS($C$4:$C$13,"Feature Articles")&gt;0,1,0) +
IF(COUNTIFS($C$4:$C$13,"Essays")&gt;0,1,0) +
IF(COUNTIFS($C$4:$C$13,"Poems")&gt;0,1,0) +
IF(COUNTIFS($C$4:$C$13,"Academic Papers")&gt;0,1,0) +
IF(COUNTIFS($C$4:$C$13,"Others")&gt;0,1,0))
* 20</f>
        <v>0</v>
      </c>
      <c r="D1" s="17">
        <f>(IF(COUNTIFS($D$4:$D$13,"Chinese Language")&gt;0,1,0) +
IF(COUNTIFS($D$4:$D$13,"English Language")&gt;0,1,0) +
IF(COUNTIFS($D$4:$D$13,"Maths")&gt;0,1,0) +
IF(COUNTIFS($D$4:$D$13,"Science")&gt;0,1,0) +
IF(COUNTIFS($D$4:$D$13,"Technology")&gt;0,1,0) +
IF(COUNTIFS($D$4:$D$13,"Personal, Social &amp; Humanities")&gt;0,1,0) +
IF(COUNTIFS($D$4:$D$13,"Arts")&gt;0,1,0) +
IF(COUNTIFS($D$4:$D$13,"PE")&gt;0,1,0) +
IF(COUNTIFS($D$4:$D$13,"Others")&gt;0,1,0)) * 20</f>
        <v>0</v>
      </c>
      <c r="E1" s="17">
        <f>SUM(F4:F13)</f>
        <v>0</v>
      </c>
      <c r="F1" s="17"/>
      <c r="G1" s="18">
        <f>SUM(H4:H13)</f>
        <v>0</v>
      </c>
      <c r="H1" s="18">
        <f t="shared" ref="H1:S1" si="0">SUM(I4:I13)</f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  <c r="R1" s="18">
        <f t="shared" si="0"/>
        <v>0</v>
      </c>
      <c r="S1" s="18">
        <f t="shared" si="0"/>
        <v>0</v>
      </c>
      <c r="T1" s="19"/>
      <c r="U1" s="19"/>
    </row>
    <row r="2" spans="1:21" ht="36.75" customHeight="1">
      <c r="A2" s="69"/>
      <c r="B2" s="70"/>
      <c r="C2" s="63" t="s">
        <v>33</v>
      </c>
      <c r="D2" s="64"/>
      <c r="E2" s="65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2"/>
      <c r="T2" s="19"/>
      <c r="U2" s="19"/>
    </row>
    <row r="3" spans="1:21" ht="130.5" customHeight="1">
      <c r="A3" s="24" t="s">
        <v>61</v>
      </c>
      <c r="B3" s="77"/>
      <c r="C3" s="25" t="s">
        <v>46</v>
      </c>
      <c r="D3" s="25" t="s">
        <v>47</v>
      </c>
      <c r="E3" s="26" t="s">
        <v>62</v>
      </c>
      <c r="F3" s="48"/>
      <c r="G3" s="66" t="s">
        <v>48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28"/>
      <c r="U3" s="19"/>
    </row>
    <row r="4" spans="1:21">
      <c r="A4" s="4"/>
      <c r="B4" s="78"/>
      <c r="C4" s="4"/>
      <c r="D4" s="4"/>
      <c r="E4" s="4"/>
      <c r="F4" s="4">
        <f>IF(ISBLANK(A4),0,E4)</f>
        <v>0</v>
      </c>
      <c r="G4" s="7"/>
      <c r="H4" s="7">
        <f>IF(ISBLANK($A4),0,IF(G4="YES",10,0))</f>
        <v>0</v>
      </c>
      <c r="I4" s="7"/>
      <c r="J4" s="7">
        <f>IF(ISBLANK($A4),0,IF(I4="YES",10,0))</f>
        <v>0</v>
      </c>
      <c r="K4" s="7"/>
      <c r="L4" s="7">
        <f>IF(ISBLANK($A4),0,IF(K4="YES",10,0))</f>
        <v>0</v>
      </c>
      <c r="M4" s="7"/>
      <c r="N4" s="7">
        <f>IF(ISBLANK($A4),0,IF(M4="YES",10,0))</f>
        <v>0</v>
      </c>
      <c r="O4" s="7"/>
      <c r="P4" s="7">
        <f>IF(ISBLANK($A4),0,IF(O4="YES",10,0))</f>
        <v>0</v>
      </c>
      <c r="Q4" s="7"/>
      <c r="R4" s="7">
        <f>IF(ISBLANK($A4),0,IF(Q4="YES",10,0))</f>
        <v>0</v>
      </c>
      <c r="S4" s="8"/>
      <c r="T4" s="7">
        <f>IF(ISBLANK($A4),0,IF(S4="YES",10,0))</f>
        <v>0</v>
      </c>
      <c r="U4" s="29"/>
    </row>
    <row r="5" spans="1:21">
      <c r="A5" s="5"/>
      <c r="B5" s="78"/>
      <c r="C5" s="5"/>
      <c r="D5" s="5"/>
      <c r="E5" s="5"/>
      <c r="F5" s="4">
        <f t="shared" ref="F5:F13" si="1">IF(ISBLANK(A5),0,E5)</f>
        <v>0</v>
      </c>
      <c r="G5" s="11"/>
      <c r="H5" s="7">
        <f t="shared" ref="H5:H13" si="2">IF(ISBLANK($A5),0,IF(G5="YES",10,0))</f>
        <v>0</v>
      </c>
      <c r="I5" s="11"/>
      <c r="J5" s="7">
        <f t="shared" ref="J5:J13" si="3">IF(ISBLANK($A5),0,IF(I5="YES",10,0))</f>
        <v>0</v>
      </c>
      <c r="K5" s="11"/>
      <c r="L5" s="7">
        <f t="shared" ref="L5:L13" si="4">IF(ISBLANK($A5),0,IF(K5="YES",10,0))</f>
        <v>0</v>
      </c>
      <c r="M5" s="11"/>
      <c r="N5" s="7">
        <f t="shared" ref="N5:N13" si="5">IF(ISBLANK($A5),0,IF(M5="YES",10,0))</f>
        <v>0</v>
      </c>
      <c r="O5" s="11"/>
      <c r="P5" s="7">
        <f t="shared" ref="P5:P13" si="6">IF(ISBLANK($A5),0,IF(O5="YES",10,0))</f>
        <v>0</v>
      </c>
      <c r="Q5" s="11"/>
      <c r="R5" s="7">
        <f t="shared" ref="R5:R13" si="7">IF(ISBLANK($A5),0,IF(Q5="YES",10,0))</f>
        <v>0</v>
      </c>
      <c r="S5" s="12"/>
      <c r="T5" s="7">
        <f t="shared" ref="T5:T13" si="8">IF(ISBLANK($A5),0,IF(S5="YES",10,0))</f>
        <v>0</v>
      </c>
      <c r="U5" s="29"/>
    </row>
    <row r="6" spans="1:21">
      <c r="A6" s="4"/>
      <c r="B6" s="78"/>
      <c r="C6" s="4"/>
      <c r="D6" s="4"/>
      <c r="E6" s="4"/>
      <c r="F6" s="4">
        <f t="shared" si="1"/>
        <v>0</v>
      </c>
      <c r="G6" s="7"/>
      <c r="H6" s="7">
        <f t="shared" si="2"/>
        <v>0</v>
      </c>
      <c r="I6" s="7"/>
      <c r="J6" s="7">
        <f t="shared" si="3"/>
        <v>0</v>
      </c>
      <c r="K6" s="7"/>
      <c r="L6" s="7">
        <f t="shared" si="4"/>
        <v>0</v>
      </c>
      <c r="M6" s="7"/>
      <c r="N6" s="7">
        <f t="shared" si="5"/>
        <v>0</v>
      </c>
      <c r="O6" s="7"/>
      <c r="P6" s="7">
        <f t="shared" si="6"/>
        <v>0</v>
      </c>
      <c r="Q6" s="7"/>
      <c r="R6" s="7">
        <f t="shared" si="7"/>
        <v>0</v>
      </c>
      <c r="S6" s="8"/>
      <c r="T6" s="7">
        <f t="shared" si="8"/>
        <v>0</v>
      </c>
      <c r="U6" s="29"/>
    </row>
    <row r="7" spans="1:21">
      <c r="A7" s="5"/>
      <c r="B7" s="78"/>
      <c r="C7" s="5"/>
      <c r="D7" s="5"/>
      <c r="E7" s="5"/>
      <c r="F7" s="4">
        <f t="shared" si="1"/>
        <v>0</v>
      </c>
      <c r="G7" s="11"/>
      <c r="H7" s="7">
        <f t="shared" si="2"/>
        <v>0</v>
      </c>
      <c r="I7" s="11"/>
      <c r="J7" s="7">
        <f t="shared" si="3"/>
        <v>0</v>
      </c>
      <c r="K7" s="11"/>
      <c r="L7" s="7">
        <f t="shared" si="4"/>
        <v>0</v>
      </c>
      <c r="M7" s="11"/>
      <c r="N7" s="7">
        <f t="shared" si="5"/>
        <v>0</v>
      </c>
      <c r="O7" s="11"/>
      <c r="P7" s="7">
        <f t="shared" si="6"/>
        <v>0</v>
      </c>
      <c r="Q7" s="11"/>
      <c r="R7" s="7">
        <f t="shared" si="7"/>
        <v>0</v>
      </c>
      <c r="S7" s="12"/>
      <c r="T7" s="7">
        <f t="shared" si="8"/>
        <v>0</v>
      </c>
      <c r="U7" s="29"/>
    </row>
    <row r="8" spans="1:21">
      <c r="A8" s="4"/>
      <c r="B8" s="78"/>
      <c r="C8" s="4"/>
      <c r="D8" s="4"/>
      <c r="E8" s="4"/>
      <c r="F8" s="4">
        <f t="shared" si="1"/>
        <v>0</v>
      </c>
      <c r="G8" s="7"/>
      <c r="H8" s="7">
        <f t="shared" si="2"/>
        <v>0</v>
      </c>
      <c r="I8" s="7"/>
      <c r="J8" s="7">
        <f t="shared" si="3"/>
        <v>0</v>
      </c>
      <c r="K8" s="7"/>
      <c r="L8" s="7">
        <f t="shared" si="4"/>
        <v>0</v>
      </c>
      <c r="M8" s="7"/>
      <c r="N8" s="7">
        <f t="shared" si="5"/>
        <v>0</v>
      </c>
      <c r="O8" s="7"/>
      <c r="P8" s="7">
        <f t="shared" si="6"/>
        <v>0</v>
      </c>
      <c r="Q8" s="7"/>
      <c r="R8" s="7">
        <f t="shared" si="7"/>
        <v>0</v>
      </c>
      <c r="S8" s="8"/>
      <c r="T8" s="7">
        <f t="shared" si="8"/>
        <v>0</v>
      </c>
      <c r="U8" s="29"/>
    </row>
    <row r="9" spans="1:21">
      <c r="A9" s="5"/>
      <c r="B9" s="78"/>
      <c r="C9" s="5"/>
      <c r="D9" s="5"/>
      <c r="E9" s="5"/>
      <c r="F9" s="4">
        <f t="shared" si="1"/>
        <v>0</v>
      </c>
      <c r="G9" s="11"/>
      <c r="H9" s="7">
        <f t="shared" si="2"/>
        <v>0</v>
      </c>
      <c r="I9" s="11"/>
      <c r="J9" s="7">
        <f t="shared" si="3"/>
        <v>0</v>
      </c>
      <c r="K9" s="11"/>
      <c r="L9" s="7">
        <f t="shared" si="4"/>
        <v>0</v>
      </c>
      <c r="M9" s="11"/>
      <c r="N9" s="7">
        <f t="shared" si="5"/>
        <v>0</v>
      </c>
      <c r="O9" s="11"/>
      <c r="P9" s="7">
        <f t="shared" si="6"/>
        <v>0</v>
      </c>
      <c r="Q9" s="11"/>
      <c r="R9" s="7">
        <f t="shared" si="7"/>
        <v>0</v>
      </c>
      <c r="S9" s="12"/>
      <c r="T9" s="7">
        <f t="shared" si="8"/>
        <v>0</v>
      </c>
      <c r="U9" s="29"/>
    </row>
    <row r="10" spans="1:21">
      <c r="A10" s="4"/>
      <c r="B10" s="78"/>
      <c r="C10" s="4"/>
      <c r="D10" s="4"/>
      <c r="E10" s="4"/>
      <c r="F10" s="4">
        <f t="shared" si="1"/>
        <v>0</v>
      </c>
      <c r="G10" s="7"/>
      <c r="H10" s="7">
        <f t="shared" si="2"/>
        <v>0</v>
      </c>
      <c r="I10" s="7"/>
      <c r="J10" s="7">
        <f t="shared" si="3"/>
        <v>0</v>
      </c>
      <c r="K10" s="7"/>
      <c r="L10" s="7">
        <f t="shared" si="4"/>
        <v>0</v>
      </c>
      <c r="M10" s="7"/>
      <c r="N10" s="7">
        <f t="shared" si="5"/>
        <v>0</v>
      </c>
      <c r="O10" s="7"/>
      <c r="P10" s="7">
        <f t="shared" si="6"/>
        <v>0</v>
      </c>
      <c r="Q10" s="7"/>
      <c r="R10" s="7">
        <f t="shared" si="7"/>
        <v>0</v>
      </c>
      <c r="S10" s="8"/>
      <c r="T10" s="7">
        <f t="shared" si="8"/>
        <v>0</v>
      </c>
      <c r="U10" s="29"/>
    </row>
    <row r="11" spans="1:21">
      <c r="A11" s="5"/>
      <c r="B11" s="78"/>
      <c r="C11" s="5"/>
      <c r="D11" s="5"/>
      <c r="E11" s="5"/>
      <c r="F11" s="4">
        <f t="shared" si="1"/>
        <v>0</v>
      </c>
      <c r="G11" s="11"/>
      <c r="H11" s="7">
        <f t="shared" si="2"/>
        <v>0</v>
      </c>
      <c r="I11" s="11"/>
      <c r="J11" s="7">
        <f t="shared" si="3"/>
        <v>0</v>
      </c>
      <c r="K11" s="11"/>
      <c r="L11" s="7">
        <f t="shared" si="4"/>
        <v>0</v>
      </c>
      <c r="M11" s="11"/>
      <c r="N11" s="7">
        <f t="shared" si="5"/>
        <v>0</v>
      </c>
      <c r="O11" s="11"/>
      <c r="P11" s="7">
        <f t="shared" si="6"/>
        <v>0</v>
      </c>
      <c r="Q11" s="11"/>
      <c r="R11" s="7">
        <f t="shared" si="7"/>
        <v>0</v>
      </c>
      <c r="S11" s="12"/>
      <c r="T11" s="7">
        <f t="shared" si="8"/>
        <v>0</v>
      </c>
      <c r="U11" s="29"/>
    </row>
    <row r="12" spans="1:21">
      <c r="A12" s="4"/>
      <c r="B12" s="78"/>
      <c r="C12" s="4"/>
      <c r="D12" s="4"/>
      <c r="E12" s="4"/>
      <c r="F12" s="4">
        <f t="shared" si="1"/>
        <v>0</v>
      </c>
      <c r="G12" s="7"/>
      <c r="H12" s="7">
        <f t="shared" si="2"/>
        <v>0</v>
      </c>
      <c r="I12" s="7"/>
      <c r="J12" s="7">
        <f t="shared" si="3"/>
        <v>0</v>
      </c>
      <c r="K12" s="7"/>
      <c r="L12" s="7">
        <f t="shared" si="4"/>
        <v>0</v>
      </c>
      <c r="M12" s="7"/>
      <c r="N12" s="7">
        <f t="shared" si="5"/>
        <v>0</v>
      </c>
      <c r="O12" s="7"/>
      <c r="P12" s="7">
        <f t="shared" si="6"/>
        <v>0</v>
      </c>
      <c r="Q12" s="7"/>
      <c r="R12" s="7">
        <f t="shared" si="7"/>
        <v>0</v>
      </c>
      <c r="S12" s="8"/>
      <c r="T12" s="7">
        <f t="shared" si="8"/>
        <v>0</v>
      </c>
      <c r="U12" s="29"/>
    </row>
    <row r="13" spans="1:21">
      <c r="A13" s="6"/>
      <c r="B13" s="79"/>
      <c r="C13" s="6"/>
      <c r="D13" s="6"/>
      <c r="E13" s="6"/>
      <c r="F13" s="4">
        <f t="shared" si="1"/>
        <v>0</v>
      </c>
      <c r="G13" s="39"/>
      <c r="H13" s="7">
        <f t="shared" si="2"/>
        <v>0</v>
      </c>
      <c r="I13" s="39"/>
      <c r="J13" s="7">
        <f t="shared" si="3"/>
        <v>0</v>
      </c>
      <c r="K13" s="39"/>
      <c r="L13" s="7">
        <f t="shared" si="4"/>
        <v>0</v>
      </c>
      <c r="M13" s="39"/>
      <c r="N13" s="7">
        <f t="shared" si="5"/>
        <v>0</v>
      </c>
      <c r="O13" s="39"/>
      <c r="P13" s="7">
        <f t="shared" si="6"/>
        <v>0</v>
      </c>
      <c r="Q13" s="12"/>
      <c r="R13" s="7">
        <f t="shared" si="7"/>
        <v>0</v>
      </c>
      <c r="S13" s="12"/>
      <c r="T13" s="7">
        <f t="shared" si="8"/>
        <v>0</v>
      </c>
      <c r="U13" s="29"/>
    </row>
    <row r="14" spans="1:21">
      <c r="A14" s="74"/>
      <c r="B14" s="75"/>
      <c r="C14" s="76"/>
      <c r="D14" s="7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30"/>
      <c r="U14" s="19"/>
    </row>
    <row r="15" spans="1:21" ht="72">
      <c r="A15" s="53" t="s">
        <v>49</v>
      </c>
      <c r="B15" s="31" t="s">
        <v>50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32"/>
      <c r="U15" s="33"/>
    </row>
    <row r="16" spans="1:21">
      <c r="A16" s="1"/>
      <c r="B16" s="1"/>
      <c r="C16" s="73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32"/>
      <c r="U16" s="19">
        <f>IF(ISBLANK(A16),0,IF(B16="EDB",100,IF(ISBLANK(B16),0,50)))</f>
        <v>0</v>
      </c>
    </row>
    <row r="17" spans="1:21">
      <c r="A17" s="2"/>
      <c r="B17" s="13"/>
      <c r="C17" s="73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32"/>
      <c r="U17" s="19">
        <f t="shared" ref="U17:U25" si="9">IF(ISBLANK(A17),0,IF(B17="EDB",100,IF(ISBLANK(B17),0,50)))</f>
        <v>0</v>
      </c>
    </row>
    <row r="18" spans="1:21">
      <c r="A18" s="1"/>
      <c r="B18" s="1"/>
      <c r="C18" s="7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32"/>
      <c r="U18" s="19">
        <f t="shared" si="9"/>
        <v>0</v>
      </c>
    </row>
    <row r="19" spans="1:21">
      <c r="A19" s="2"/>
      <c r="B19" s="13"/>
      <c r="C19" s="7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32"/>
      <c r="U19" s="19">
        <f t="shared" si="9"/>
        <v>0</v>
      </c>
    </row>
    <row r="20" spans="1:21">
      <c r="A20" s="1"/>
      <c r="B20" s="1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32"/>
      <c r="U20" s="19">
        <f t="shared" si="9"/>
        <v>0</v>
      </c>
    </row>
    <row r="21" spans="1:21">
      <c r="A21" s="2"/>
      <c r="B21" s="13"/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32"/>
      <c r="U21" s="19">
        <f t="shared" si="9"/>
        <v>0</v>
      </c>
    </row>
    <row r="22" spans="1:21">
      <c r="A22" s="1"/>
      <c r="B22" s="1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2"/>
      <c r="U22" s="19">
        <f t="shared" si="9"/>
        <v>0</v>
      </c>
    </row>
    <row r="23" spans="1:21">
      <c r="A23" s="2"/>
      <c r="B23" s="13"/>
      <c r="C23" s="7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"/>
      <c r="U23" s="19">
        <f t="shared" si="9"/>
        <v>0</v>
      </c>
    </row>
    <row r="24" spans="1:21">
      <c r="A24" s="1"/>
      <c r="B24" s="1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U24" s="19">
        <f t="shared" si="9"/>
        <v>0</v>
      </c>
    </row>
    <row r="25" spans="1:21">
      <c r="A25" s="3"/>
      <c r="B25" s="14"/>
      <c r="C25" s="7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U25" s="19">
        <f t="shared" si="9"/>
        <v>0</v>
      </c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U25"/>
  <sheetViews>
    <sheetView zoomScale="70" zoomScaleNormal="70" workbookViewId="0">
      <selection activeCell="C15" sqref="C15:S25"/>
    </sheetView>
  </sheetViews>
  <sheetFormatPr defaultColWidth="8.69921875" defaultRowHeight="18"/>
  <cols>
    <col min="1" max="1" width="26.59765625" style="20" customWidth="1"/>
    <col min="2" max="2" width="23.09765625" style="20" customWidth="1"/>
    <col min="3" max="5" width="19.19921875" style="20" customWidth="1"/>
    <col min="6" max="6" width="16.5" style="20" hidden="1" customWidth="1"/>
    <col min="7" max="7" width="8.69921875" style="20"/>
    <col min="8" max="8" width="8.09765625" style="20" hidden="1" customWidth="1"/>
    <col min="9" max="9" width="8.69921875" style="20"/>
    <col min="10" max="10" width="8.69921875" style="20" hidden="1" customWidth="1"/>
    <col min="11" max="11" width="8.69921875" style="20"/>
    <col min="12" max="12" width="8.69921875" style="20" hidden="1" customWidth="1"/>
    <col min="13" max="13" width="8.69921875" style="20"/>
    <col min="14" max="14" width="8.69921875" style="20" hidden="1" customWidth="1"/>
    <col min="15" max="15" width="8.69921875" style="20"/>
    <col min="16" max="16" width="8.69921875" style="20" hidden="1" customWidth="1"/>
    <col min="17" max="17" width="8.69921875" style="20"/>
    <col min="18" max="18" width="8.69921875" style="20" hidden="1" customWidth="1"/>
    <col min="19" max="19" width="10.59765625" style="20" customWidth="1"/>
    <col min="20" max="20" width="22" style="34" hidden="1" customWidth="1"/>
    <col min="21" max="21" width="33.69921875" style="34" hidden="1" customWidth="1"/>
    <col min="22" max="16384" width="8.69921875" style="20"/>
  </cols>
  <sheetData>
    <row r="1" spans="1:21">
      <c r="A1" s="15" t="str">
        <f>CONCATENATE("Miles=",SUM(B1:S1))</f>
        <v>Miles=0</v>
      </c>
      <c r="B1" s="16">
        <f>SUM(U16:U25)</f>
        <v>0</v>
      </c>
      <c r="C1" s="17">
        <f>(IF(COUNTIFS($C$4:$C$13,"Books/e-Books")&gt;0,1,0) +
IF(COUNTIFS($C$4:$C$13,"HKSAR Gov Publications / Reports")&gt;0,1,0) +
IF(COUNTIFS($C$4:$C$13,"HKSAR Gov Press Releases")&gt;0,1,0) +
IF(COUNTIFS($C$4:$C$13,"Feature Articles")&gt;0,1,0) +
IF(COUNTIFS($C$4:$C$13,"Essays")&gt;0,1,0) +
IF(COUNTIFS($C$4:$C$13,"Poems")&gt;0,1,0) +
IF(COUNTIFS($C$4:$C$13,"Academic Papers")&gt;0,1,0) +
IF(COUNTIFS($C$4:$C$13,"Others")&gt;0,1,0))
* 20</f>
        <v>0</v>
      </c>
      <c r="D1" s="17">
        <f>(IF(COUNTIFS($D$4:$D$13,"Chinese Language")&gt;0,1,0) +
IF(COUNTIFS($D$4:$D$13,"English Language")&gt;0,1,0) +
IF(COUNTIFS($D$4:$D$13,"Maths")&gt;0,1,0) +
IF(COUNTIFS($D$4:$D$13,"Science")&gt;0,1,0) +
IF(COUNTIFS($D$4:$D$13,"Technology")&gt;0,1,0) +
IF(COUNTIFS($D$4:$D$13,"Personal, Social &amp; Humanities")&gt;0,1,0) +
IF(COUNTIFS($D$4:$D$13,"Arts")&gt;0,1,0) +
IF(COUNTIFS($D$4:$D$13,"PE")&gt;0,1,0) +
IF(COUNTIFS($D$4:$D$13,"Others")&gt;0,1,0)) * 20</f>
        <v>0</v>
      </c>
      <c r="E1" s="17">
        <f>SUM(F4:F13)</f>
        <v>0</v>
      </c>
      <c r="F1" s="17"/>
      <c r="G1" s="18">
        <f>SUM(H4:H13)</f>
        <v>0</v>
      </c>
      <c r="H1" s="18">
        <f t="shared" ref="H1:S1" si="0">SUM(I4:I13)</f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  <c r="R1" s="18">
        <f t="shared" si="0"/>
        <v>0</v>
      </c>
      <c r="S1" s="18">
        <f t="shared" si="0"/>
        <v>0</v>
      </c>
      <c r="T1" s="19"/>
      <c r="U1" s="19"/>
    </row>
    <row r="2" spans="1:21" ht="36.75" customHeight="1">
      <c r="A2" s="69"/>
      <c r="B2" s="70"/>
      <c r="C2" s="63" t="s">
        <v>33</v>
      </c>
      <c r="D2" s="64"/>
      <c r="E2" s="65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2"/>
      <c r="T2" s="19"/>
      <c r="U2" s="19"/>
    </row>
    <row r="3" spans="1:21" ht="130.5" customHeight="1">
      <c r="A3" s="24" t="s">
        <v>61</v>
      </c>
      <c r="B3" s="77"/>
      <c r="C3" s="25" t="s">
        <v>46</v>
      </c>
      <c r="D3" s="25" t="s">
        <v>47</v>
      </c>
      <c r="E3" s="26" t="s">
        <v>62</v>
      </c>
      <c r="F3" s="48"/>
      <c r="G3" s="66" t="s">
        <v>48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28"/>
      <c r="U3" s="19"/>
    </row>
    <row r="4" spans="1:21">
      <c r="A4" s="4"/>
      <c r="B4" s="78"/>
      <c r="C4" s="4"/>
      <c r="D4" s="4"/>
      <c r="E4" s="4"/>
      <c r="F4" s="4">
        <f>IF(ISBLANK(A4),0,E4)</f>
        <v>0</v>
      </c>
      <c r="G4" s="7"/>
      <c r="H4" s="7">
        <f>IF(ISBLANK($A4),0,IF(G4="YES",10,0))</f>
        <v>0</v>
      </c>
      <c r="I4" s="7"/>
      <c r="J4" s="7">
        <f>IF(ISBLANK($A4),0,IF(I4="YES",10,0))</f>
        <v>0</v>
      </c>
      <c r="K4" s="7"/>
      <c r="L4" s="7">
        <f>IF(ISBLANK($A4),0,IF(K4="YES",10,0))</f>
        <v>0</v>
      </c>
      <c r="M4" s="7"/>
      <c r="N4" s="7">
        <f>IF(ISBLANK($A4),0,IF(M4="YES",10,0))</f>
        <v>0</v>
      </c>
      <c r="O4" s="7"/>
      <c r="P4" s="7">
        <f>IF(ISBLANK($A4),0,IF(O4="YES",10,0))</f>
        <v>0</v>
      </c>
      <c r="Q4" s="7"/>
      <c r="R4" s="7">
        <f>IF(ISBLANK($A4),0,IF(Q4="YES",10,0))</f>
        <v>0</v>
      </c>
      <c r="S4" s="8"/>
      <c r="T4" s="7">
        <f>IF(ISBLANK($A4),0,IF(S4="YES",10,0))</f>
        <v>0</v>
      </c>
      <c r="U4" s="29"/>
    </row>
    <row r="5" spans="1:21">
      <c r="A5" s="5"/>
      <c r="B5" s="78"/>
      <c r="C5" s="5"/>
      <c r="D5" s="5"/>
      <c r="E5" s="5"/>
      <c r="F5" s="4">
        <f t="shared" ref="F5:F13" si="1">IF(ISBLANK(A5),0,E5)</f>
        <v>0</v>
      </c>
      <c r="G5" s="11"/>
      <c r="H5" s="7">
        <f t="shared" ref="H5:H13" si="2">IF(ISBLANK($A5),0,IF(G5="YES",10,0))</f>
        <v>0</v>
      </c>
      <c r="I5" s="11"/>
      <c r="J5" s="7">
        <f t="shared" ref="J5:J13" si="3">IF(ISBLANK($A5),0,IF(I5="YES",10,0))</f>
        <v>0</v>
      </c>
      <c r="K5" s="11"/>
      <c r="L5" s="7">
        <f t="shared" ref="L5:L13" si="4">IF(ISBLANK($A5),0,IF(K5="YES",10,0))</f>
        <v>0</v>
      </c>
      <c r="M5" s="11"/>
      <c r="N5" s="7">
        <f t="shared" ref="N5:N13" si="5">IF(ISBLANK($A5),0,IF(M5="YES",10,0))</f>
        <v>0</v>
      </c>
      <c r="O5" s="11"/>
      <c r="P5" s="7">
        <f t="shared" ref="P5:P13" si="6">IF(ISBLANK($A5),0,IF(O5="YES",10,0))</f>
        <v>0</v>
      </c>
      <c r="Q5" s="11"/>
      <c r="R5" s="7">
        <f t="shared" ref="R5:R13" si="7">IF(ISBLANK($A5),0,IF(Q5="YES",10,0))</f>
        <v>0</v>
      </c>
      <c r="S5" s="12"/>
      <c r="T5" s="7">
        <f t="shared" ref="T5:T13" si="8">IF(ISBLANK($A5),0,IF(S5="YES",10,0))</f>
        <v>0</v>
      </c>
      <c r="U5" s="29"/>
    </row>
    <row r="6" spans="1:21">
      <c r="A6" s="4"/>
      <c r="B6" s="78"/>
      <c r="C6" s="4"/>
      <c r="D6" s="4"/>
      <c r="E6" s="4"/>
      <c r="F6" s="4">
        <f t="shared" si="1"/>
        <v>0</v>
      </c>
      <c r="G6" s="7"/>
      <c r="H6" s="7">
        <f t="shared" si="2"/>
        <v>0</v>
      </c>
      <c r="I6" s="7"/>
      <c r="J6" s="7">
        <f t="shared" si="3"/>
        <v>0</v>
      </c>
      <c r="K6" s="7"/>
      <c r="L6" s="7">
        <f t="shared" si="4"/>
        <v>0</v>
      </c>
      <c r="M6" s="7"/>
      <c r="N6" s="7">
        <f t="shared" si="5"/>
        <v>0</v>
      </c>
      <c r="O6" s="7"/>
      <c r="P6" s="7">
        <f t="shared" si="6"/>
        <v>0</v>
      </c>
      <c r="Q6" s="7"/>
      <c r="R6" s="7">
        <f t="shared" si="7"/>
        <v>0</v>
      </c>
      <c r="S6" s="8"/>
      <c r="T6" s="7">
        <f t="shared" si="8"/>
        <v>0</v>
      </c>
      <c r="U6" s="29"/>
    </row>
    <row r="7" spans="1:21">
      <c r="A7" s="5"/>
      <c r="B7" s="78"/>
      <c r="C7" s="5"/>
      <c r="D7" s="5"/>
      <c r="E7" s="5"/>
      <c r="F7" s="4">
        <f t="shared" si="1"/>
        <v>0</v>
      </c>
      <c r="G7" s="11"/>
      <c r="H7" s="7">
        <f t="shared" si="2"/>
        <v>0</v>
      </c>
      <c r="I7" s="11"/>
      <c r="J7" s="7">
        <f t="shared" si="3"/>
        <v>0</v>
      </c>
      <c r="K7" s="11"/>
      <c r="L7" s="7">
        <f t="shared" si="4"/>
        <v>0</v>
      </c>
      <c r="M7" s="11"/>
      <c r="N7" s="7">
        <f t="shared" si="5"/>
        <v>0</v>
      </c>
      <c r="O7" s="11"/>
      <c r="P7" s="7">
        <f t="shared" si="6"/>
        <v>0</v>
      </c>
      <c r="Q7" s="11"/>
      <c r="R7" s="7">
        <f t="shared" si="7"/>
        <v>0</v>
      </c>
      <c r="S7" s="12"/>
      <c r="T7" s="7">
        <f t="shared" si="8"/>
        <v>0</v>
      </c>
      <c r="U7" s="29"/>
    </row>
    <row r="8" spans="1:21">
      <c r="A8" s="4"/>
      <c r="B8" s="78"/>
      <c r="C8" s="4"/>
      <c r="D8" s="4"/>
      <c r="E8" s="4"/>
      <c r="F8" s="4">
        <f t="shared" si="1"/>
        <v>0</v>
      </c>
      <c r="G8" s="7"/>
      <c r="H8" s="7">
        <f t="shared" si="2"/>
        <v>0</v>
      </c>
      <c r="I8" s="7"/>
      <c r="J8" s="7">
        <f t="shared" si="3"/>
        <v>0</v>
      </c>
      <c r="K8" s="7"/>
      <c r="L8" s="7">
        <f t="shared" si="4"/>
        <v>0</v>
      </c>
      <c r="M8" s="7"/>
      <c r="N8" s="7">
        <f t="shared" si="5"/>
        <v>0</v>
      </c>
      <c r="O8" s="7"/>
      <c r="P8" s="7">
        <f t="shared" si="6"/>
        <v>0</v>
      </c>
      <c r="Q8" s="7"/>
      <c r="R8" s="7">
        <f t="shared" si="7"/>
        <v>0</v>
      </c>
      <c r="S8" s="8"/>
      <c r="T8" s="7">
        <f t="shared" si="8"/>
        <v>0</v>
      </c>
      <c r="U8" s="29"/>
    </row>
    <row r="9" spans="1:21">
      <c r="A9" s="5"/>
      <c r="B9" s="78"/>
      <c r="C9" s="5"/>
      <c r="D9" s="5"/>
      <c r="E9" s="5"/>
      <c r="F9" s="4">
        <f t="shared" si="1"/>
        <v>0</v>
      </c>
      <c r="G9" s="11"/>
      <c r="H9" s="7">
        <f t="shared" si="2"/>
        <v>0</v>
      </c>
      <c r="I9" s="11"/>
      <c r="J9" s="7">
        <f t="shared" si="3"/>
        <v>0</v>
      </c>
      <c r="K9" s="11"/>
      <c r="L9" s="7">
        <f t="shared" si="4"/>
        <v>0</v>
      </c>
      <c r="M9" s="11"/>
      <c r="N9" s="7">
        <f t="shared" si="5"/>
        <v>0</v>
      </c>
      <c r="O9" s="11"/>
      <c r="P9" s="7">
        <f t="shared" si="6"/>
        <v>0</v>
      </c>
      <c r="Q9" s="11"/>
      <c r="R9" s="7">
        <f t="shared" si="7"/>
        <v>0</v>
      </c>
      <c r="S9" s="12"/>
      <c r="T9" s="7">
        <f t="shared" si="8"/>
        <v>0</v>
      </c>
      <c r="U9" s="29"/>
    </row>
    <row r="10" spans="1:21">
      <c r="A10" s="4"/>
      <c r="B10" s="78"/>
      <c r="C10" s="4"/>
      <c r="D10" s="4"/>
      <c r="E10" s="4"/>
      <c r="F10" s="4">
        <f t="shared" si="1"/>
        <v>0</v>
      </c>
      <c r="G10" s="7"/>
      <c r="H10" s="7">
        <f t="shared" si="2"/>
        <v>0</v>
      </c>
      <c r="I10" s="7"/>
      <c r="J10" s="7">
        <f t="shared" si="3"/>
        <v>0</v>
      </c>
      <c r="K10" s="7"/>
      <c r="L10" s="7">
        <f t="shared" si="4"/>
        <v>0</v>
      </c>
      <c r="M10" s="7"/>
      <c r="N10" s="7">
        <f t="shared" si="5"/>
        <v>0</v>
      </c>
      <c r="O10" s="7"/>
      <c r="P10" s="7">
        <f t="shared" si="6"/>
        <v>0</v>
      </c>
      <c r="Q10" s="7"/>
      <c r="R10" s="7">
        <f t="shared" si="7"/>
        <v>0</v>
      </c>
      <c r="S10" s="8"/>
      <c r="T10" s="7">
        <f t="shared" si="8"/>
        <v>0</v>
      </c>
      <c r="U10" s="29"/>
    </row>
    <row r="11" spans="1:21">
      <c r="A11" s="5"/>
      <c r="B11" s="78"/>
      <c r="C11" s="5"/>
      <c r="D11" s="5"/>
      <c r="E11" s="5"/>
      <c r="F11" s="4">
        <f t="shared" si="1"/>
        <v>0</v>
      </c>
      <c r="G11" s="11"/>
      <c r="H11" s="7">
        <f t="shared" si="2"/>
        <v>0</v>
      </c>
      <c r="I11" s="11"/>
      <c r="J11" s="7">
        <f t="shared" si="3"/>
        <v>0</v>
      </c>
      <c r="K11" s="11"/>
      <c r="L11" s="7">
        <f t="shared" si="4"/>
        <v>0</v>
      </c>
      <c r="M11" s="11"/>
      <c r="N11" s="7">
        <f t="shared" si="5"/>
        <v>0</v>
      </c>
      <c r="O11" s="11"/>
      <c r="P11" s="7">
        <f t="shared" si="6"/>
        <v>0</v>
      </c>
      <c r="Q11" s="11"/>
      <c r="R11" s="7">
        <f t="shared" si="7"/>
        <v>0</v>
      </c>
      <c r="S11" s="12"/>
      <c r="T11" s="7">
        <f t="shared" si="8"/>
        <v>0</v>
      </c>
      <c r="U11" s="29"/>
    </row>
    <row r="12" spans="1:21">
      <c r="A12" s="4"/>
      <c r="B12" s="78"/>
      <c r="C12" s="4"/>
      <c r="D12" s="4"/>
      <c r="E12" s="4"/>
      <c r="F12" s="4">
        <f t="shared" si="1"/>
        <v>0</v>
      </c>
      <c r="G12" s="7"/>
      <c r="H12" s="7">
        <f t="shared" si="2"/>
        <v>0</v>
      </c>
      <c r="I12" s="7"/>
      <c r="J12" s="7">
        <f t="shared" si="3"/>
        <v>0</v>
      </c>
      <c r="K12" s="7"/>
      <c r="L12" s="7">
        <f t="shared" si="4"/>
        <v>0</v>
      </c>
      <c r="M12" s="7"/>
      <c r="N12" s="7">
        <f t="shared" si="5"/>
        <v>0</v>
      </c>
      <c r="O12" s="7"/>
      <c r="P12" s="7">
        <f t="shared" si="6"/>
        <v>0</v>
      </c>
      <c r="Q12" s="7"/>
      <c r="R12" s="7">
        <f t="shared" si="7"/>
        <v>0</v>
      </c>
      <c r="S12" s="8"/>
      <c r="T12" s="7">
        <f t="shared" si="8"/>
        <v>0</v>
      </c>
      <c r="U12" s="29"/>
    </row>
    <row r="13" spans="1:21">
      <c r="A13" s="6"/>
      <c r="B13" s="79"/>
      <c r="C13" s="6"/>
      <c r="D13" s="6"/>
      <c r="E13" s="6"/>
      <c r="F13" s="4">
        <f t="shared" si="1"/>
        <v>0</v>
      </c>
      <c r="G13" s="39"/>
      <c r="H13" s="7">
        <f t="shared" si="2"/>
        <v>0</v>
      </c>
      <c r="I13" s="39"/>
      <c r="J13" s="7">
        <f t="shared" si="3"/>
        <v>0</v>
      </c>
      <c r="K13" s="39"/>
      <c r="L13" s="7">
        <f t="shared" si="4"/>
        <v>0</v>
      </c>
      <c r="M13" s="39"/>
      <c r="N13" s="7">
        <f t="shared" si="5"/>
        <v>0</v>
      </c>
      <c r="O13" s="39"/>
      <c r="P13" s="7">
        <f t="shared" si="6"/>
        <v>0</v>
      </c>
      <c r="Q13" s="12"/>
      <c r="R13" s="7">
        <f t="shared" si="7"/>
        <v>0</v>
      </c>
      <c r="S13" s="12"/>
      <c r="T13" s="7">
        <f t="shared" si="8"/>
        <v>0</v>
      </c>
      <c r="U13" s="29"/>
    </row>
    <row r="14" spans="1:21">
      <c r="A14" s="74"/>
      <c r="B14" s="75"/>
      <c r="C14" s="76"/>
      <c r="D14" s="7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30"/>
      <c r="U14" s="19"/>
    </row>
    <row r="15" spans="1:21" ht="72">
      <c r="A15" s="53" t="s">
        <v>49</v>
      </c>
      <c r="B15" s="31" t="s">
        <v>50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32"/>
      <c r="U15" s="33"/>
    </row>
    <row r="16" spans="1:21">
      <c r="A16" s="1"/>
      <c r="B16" s="1"/>
      <c r="C16" s="73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32"/>
      <c r="U16" s="19">
        <f>IF(ISBLANK(A16),0,IF(B16="EDB",100,IF(ISBLANK(B16),0,50)))</f>
        <v>0</v>
      </c>
    </row>
    <row r="17" spans="1:21">
      <c r="A17" s="2"/>
      <c r="B17" s="13"/>
      <c r="C17" s="73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32"/>
      <c r="U17" s="19">
        <f t="shared" ref="U17:U25" si="9">IF(ISBLANK(A17),0,IF(B17="EDB",100,IF(ISBLANK(B17),0,50)))</f>
        <v>0</v>
      </c>
    </row>
    <row r="18" spans="1:21">
      <c r="A18" s="1"/>
      <c r="B18" s="1"/>
      <c r="C18" s="7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32"/>
      <c r="U18" s="19">
        <f t="shared" si="9"/>
        <v>0</v>
      </c>
    </row>
    <row r="19" spans="1:21">
      <c r="A19" s="2"/>
      <c r="B19" s="13"/>
      <c r="C19" s="7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32"/>
      <c r="U19" s="19">
        <f t="shared" si="9"/>
        <v>0</v>
      </c>
    </row>
    <row r="20" spans="1:21">
      <c r="A20" s="1"/>
      <c r="B20" s="1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32"/>
      <c r="U20" s="19">
        <f t="shared" si="9"/>
        <v>0</v>
      </c>
    </row>
    <row r="21" spans="1:21">
      <c r="A21" s="2"/>
      <c r="B21" s="13"/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32"/>
      <c r="U21" s="19">
        <f t="shared" si="9"/>
        <v>0</v>
      </c>
    </row>
    <row r="22" spans="1:21">
      <c r="A22" s="1"/>
      <c r="B22" s="1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2"/>
      <c r="U22" s="19">
        <f t="shared" si="9"/>
        <v>0</v>
      </c>
    </row>
    <row r="23" spans="1:21">
      <c r="A23" s="2"/>
      <c r="B23" s="13"/>
      <c r="C23" s="7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"/>
      <c r="U23" s="19">
        <f t="shared" si="9"/>
        <v>0</v>
      </c>
    </row>
    <row r="24" spans="1:21">
      <c r="A24" s="1"/>
      <c r="B24" s="1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U24" s="19">
        <f t="shared" si="9"/>
        <v>0</v>
      </c>
    </row>
    <row r="25" spans="1:21">
      <c r="A25" s="3"/>
      <c r="B25" s="14"/>
      <c r="C25" s="7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U25" s="19">
        <f t="shared" si="9"/>
        <v>0</v>
      </c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U25"/>
  <sheetViews>
    <sheetView zoomScale="70" zoomScaleNormal="70" workbookViewId="0">
      <selection activeCell="C15" sqref="C15:S25"/>
    </sheetView>
  </sheetViews>
  <sheetFormatPr defaultColWidth="8.69921875" defaultRowHeight="18"/>
  <cols>
    <col min="1" max="1" width="26.59765625" style="20" customWidth="1"/>
    <col min="2" max="2" width="23.09765625" style="20" customWidth="1"/>
    <col min="3" max="5" width="19.19921875" style="20" customWidth="1"/>
    <col min="6" max="6" width="16.5" style="20" hidden="1" customWidth="1"/>
    <col min="7" max="7" width="8.69921875" style="20"/>
    <col min="8" max="8" width="8.09765625" style="20" hidden="1" customWidth="1"/>
    <col min="9" max="9" width="8.69921875" style="20"/>
    <col min="10" max="10" width="8.69921875" style="20" hidden="1" customWidth="1"/>
    <col min="11" max="11" width="8.69921875" style="20"/>
    <col min="12" max="12" width="8.69921875" style="20" hidden="1" customWidth="1"/>
    <col min="13" max="13" width="8.69921875" style="20"/>
    <col min="14" max="14" width="8.69921875" style="20" hidden="1" customWidth="1"/>
    <col min="15" max="15" width="8.69921875" style="20"/>
    <col min="16" max="16" width="8.69921875" style="20" hidden="1" customWidth="1"/>
    <col min="17" max="17" width="8.69921875" style="20"/>
    <col min="18" max="18" width="8.69921875" style="20" hidden="1" customWidth="1"/>
    <col min="19" max="19" width="10.59765625" style="20" customWidth="1"/>
    <col min="20" max="20" width="22" style="34" hidden="1" customWidth="1"/>
    <col min="21" max="21" width="33.69921875" style="34" hidden="1" customWidth="1"/>
    <col min="22" max="16384" width="8.69921875" style="20"/>
  </cols>
  <sheetData>
    <row r="1" spans="1:21">
      <c r="A1" s="15" t="str">
        <f>CONCATENATE("Miles=",SUM(B1:S1))</f>
        <v>Miles=0</v>
      </c>
      <c r="B1" s="16">
        <f>SUM(U16:U25)</f>
        <v>0</v>
      </c>
      <c r="C1" s="17">
        <f>(IF(COUNTIFS($C$4:$C$13,"Books/e-Books")&gt;0,1,0) +
IF(COUNTIFS($C$4:$C$13,"HKSAR Gov Publications / Reports")&gt;0,1,0) +
IF(COUNTIFS($C$4:$C$13,"HKSAR Gov Press Releases")&gt;0,1,0) +
IF(COUNTIFS($C$4:$C$13,"Feature Articles")&gt;0,1,0) +
IF(COUNTIFS($C$4:$C$13,"Essays")&gt;0,1,0) +
IF(COUNTIFS($C$4:$C$13,"Poems")&gt;0,1,0) +
IF(COUNTIFS($C$4:$C$13,"Academic Papers")&gt;0,1,0) +
IF(COUNTIFS($C$4:$C$13,"Others")&gt;0,1,0))
* 20</f>
        <v>0</v>
      </c>
      <c r="D1" s="17">
        <f>(IF(COUNTIFS($D$4:$D$13,"Chinese Language")&gt;0,1,0) +
IF(COUNTIFS($D$4:$D$13,"English Language")&gt;0,1,0) +
IF(COUNTIFS($D$4:$D$13,"Maths")&gt;0,1,0) +
IF(COUNTIFS($D$4:$D$13,"Science")&gt;0,1,0) +
IF(COUNTIFS($D$4:$D$13,"Technology")&gt;0,1,0) +
IF(COUNTIFS($D$4:$D$13,"Personal, Social &amp; Humanities")&gt;0,1,0) +
IF(COUNTIFS($D$4:$D$13,"Arts")&gt;0,1,0) +
IF(COUNTIFS($D$4:$D$13,"PE")&gt;0,1,0) +
IF(COUNTIFS($D$4:$D$13,"Others")&gt;0,1,0)) * 20</f>
        <v>0</v>
      </c>
      <c r="E1" s="17">
        <f>SUM(F4:F13)</f>
        <v>0</v>
      </c>
      <c r="F1" s="17"/>
      <c r="G1" s="18">
        <f>SUM(H4:H13)</f>
        <v>0</v>
      </c>
      <c r="H1" s="18">
        <f t="shared" ref="H1:S1" si="0">SUM(I4:I13)</f>
        <v>0</v>
      </c>
      <c r="I1" s="18">
        <f t="shared" si="0"/>
        <v>0</v>
      </c>
      <c r="J1" s="18">
        <f t="shared" si="0"/>
        <v>0</v>
      </c>
      <c r="K1" s="18">
        <f t="shared" si="0"/>
        <v>0</v>
      </c>
      <c r="L1" s="18">
        <f t="shared" si="0"/>
        <v>0</v>
      </c>
      <c r="M1" s="18">
        <f t="shared" si="0"/>
        <v>0</v>
      </c>
      <c r="N1" s="18">
        <f t="shared" si="0"/>
        <v>0</v>
      </c>
      <c r="O1" s="18">
        <f t="shared" si="0"/>
        <v>0</v>
      </c>
      <c r="P1" s="18">
        <f t="shared" si="0"/>
        <v>0</v>
      </c>
      <c r="Q1" s="18">
        <f t="shared" si="0"/>
        <v>0</v>
      </c>
      <c r="R1" s="18">
        <f t="shared" si="0"/>
        <v>0</v>
      </c>
      <c r="S1" s="18">
        <f t="shared" si="0"/>
        <v>0</v>
      </c>
      <c r="T1" s="19"/>
      <c r="U1" s="19"/>
    </row>
    <row r="2" spans="1:21" ht="36.75" customHeight="1">
      <c r="A2" s="69"/>
      <c r="B2" s="70"/>
      <c r="C2" s="63" t="s">
        <v>33</v>
      </c>
      <c r="D2" s="64"/>
      <c r="E2" s="65"/>
      <c r="F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  <c r="S2" s="22"/>
      <c r="T2" s="19"/>
      <c r="U2" s="19"/>
    </row>
    <row r="3" spans="1:21" ht="130.5" customHeight="1">
      <c r="A3" s="24" t="s">
        <v>61</v>
      </c>
      <c r="B3" s="77"/>
      <c r="C3" s="25" t="s">
        <v>46</v>
      </c>
      <c r="D3" s="25" t="s">
        <v>47</v>
      </c>
      <c r="E3" s="26" t="s">
        <v>62</v>
      </c>
      <c r="F3" s="48"/>
      <c r="G3" s="66" t="s">
        <v>48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8"/>
      <c r="T3" s="28"/>
      <c r="U3" s="19"/>
    </row>
    <row r="4" spans="1:21">
      <c r="A4" s="4"/>
      <c r="B4" s="78"/>
      <c r="C4" s="4"/>
      <c r="D4" s="4"/>
      <c r="E4" s="4"/>
      <c r="F4" s="4">
        <f>IF(ISBLANK(A4),0,E4)</f>
        <v>0</v>
      </c>
      <c r="G4" s="7"/>
      <c r="H4" s="7">
        <f>IF(ISBLANK($A4),0,IF(G4="YES",10,0))</f>
        <v>0</v>
      </c>
      <c r="I4" s="7"/>
      <c r="J4" s="7">
        <f>IF(ISBLANK($A4),0,IF(I4="YES",10,0))</f>
        <v>0</v>
      </c>
      <c r="K4" s="7"/>
      <c r="L4" s="7">
        <f>IF(ISBLANK($A4),0,IF(K4="YES",10,0))</f>
        <v>0</v>
      </c>
      <c r="M4" s="7"/>
      <c r="N4" s="7">
        <f>IF(ISBLANK($A4),0,IF(M4="YES",10,0))</f>
        <v>0</v>
      </c>
      <c r="O4" s="7"/>
      <c r="P4" s="7">
        <f>IF(ISBLANK($A4),0,IF(O4="YES",10,0))</f>
        <v>0</v>
      </c>
      <c r="Q4" s="7"/>
      <c r="R4" s="7">
        <f>IF(ISBLANK($A4),0,IF(Q4="YES",10,0))</f>
        <v>0</v>
      </c>
      <c r="S4" s="8"/>
      <c r="T4" s="7">
        <f>IF(ISBLANK($A4),0,IF(S4="YES",10,0))</f>
        <v>0</v>
      </c>
      <c r="U4" s="29"/>
    </row>
    <row r="5" spans="1:21">
      <c r="A5" s="5"/>
      <c r="B5" s="78"/>
      <c r="C5" s="5"/>
      <c r="D5" s="5"/>
      <c r="E5" s="5"/>
      <c r="F5" s="4">
        <f t="shared" ref="F5:F13" si="1">IF(ISBLANK(A5),0,E5)</f>
        <v>0</v>
      </c>
      <c r="G5" s="11"/>
      <c r="H5" s="7">
        <f t="shared" ref="H5:H13" si="2">IF(ISBLANK($A5),0,IF(G5="YES",10,0))</f>
        <v>0</v>
      </c>
      <c r="I5" s="11"/>
      <c r="J5" s="7">
        <f t="shared" ref="J5:J13" si="3">IF(ISBLANK($A5),0,IF(I5="YES",10,0))</f>
        <v>0</v>
      </c>
      <c r="K5" s="11"/>
      <c r="L5" s="7">
        <f t="shared" ref="L5:L13" si="4">IF(ISBLANK($A5),0,IF(K5="YES",10,0))</f>
        <v>0</v>
      </c>
      <c r="M5" s="11"/>
      <c r="N5" s="7">
        <f t="shared" ref="N5:N13" si="5">IF(ISBLANK($A5),0,IF(M5="YES",10,0))</f>
        <v>0</v>
      </c>
      <c r="O5" s="11"/>
      <c r="P5" s="7">
        <f t="shared" ref="P5:P13" si="6">IF(ISBLANK($A5),0,IF(O5="YES",10,0))</f>
        <v>0</v>
      </c>
      <c r="Q5" s="11"/>
      <c r="R5" s="7">
        <f t="shared" ref="R5:R13" si="7">IF(ISBLANK($A5),0,IF(Q5="YES",10,0))</f>
        <v>0</v>
      </c>
      <c r="S5" s="12"/>
      <c r="T5" s="7">
        <f t="shared" ref="T5:T13" si="8">IF(ISBLANK($A5),0,IF(S5="YES",10,0))</f>
        <v>0</v>
      </c>
      <c r="U5" s="29"/>
    </row>
    <row r="6" spans="1:21">
      <c r="A6" s="4"/>
      <c r="B6" s="78"/>
      <c r="C6" s="4"/>
      <c r="D6" s="4"/>
      <c r="E6" s="4"/>
      <c r="F6" s="4">
        <f t="shared" si="1"/>
        <v>0</v>
      </c>
      <c r="G6" s="7"/>
      <c r="H6" s="7">
        <f t="shared" si="2"/>
        <v>0</v>
      </c>
      <c r="I6" s="7"/>
      <c r="J6" s="7">
        <f t="shared" si="3"/>
        <v>0</v>
      </c>
      <c r="K6" s="7"/>
      <c r="L6" s="7">
        <f t="shared" si="4"/>
        <v>0</v>
      </c>
      <c r="M6" s="7"/>
      <c r="N6" s="7">
        <f t="shared" si="5"/>
        <v>0</v>
      </c>
      <c r="O6" s="7"/>
      <c r="P6" s="7">
        <f t="shared" si="6"/>
        <v>0</v>
      </c>
      <c r="Q6" s="7"/>
      <c r="R6" s="7">
        <f t="shared" si="7"/>
        <v>0</v>
      </c>
      <c r="S6" s="8"/>
      <c r="T6" s="7">
        <f t="shared" si="8"/>
        <v>0</v>
      </c>
      <c r="U6" s="29"/>
    </row>
    <row r="7" spans="1:21">
      <c r="A7" s="5"/>
      <c r="B7" s="78"/>
      <c r="C7" s="5"/>
      <c r="D7" s="5"/>
      <c r="E7" s="5"/>
      <c r="F7" s="4">
        <f t="shared" si="1"/>
        <v>0</v>
      </c>
      <c r="G7" s="11"/>
      <c r="H7" s="7">
        <f t="shared" si="2"/>
        <v>0</v>
      </c>
      <c r="I7" s="11"/>
      <c r="J7" s="7">
        <f t="shared" si="3"/>
        <v>0</v>
      </c>
      <c r="K7" s="11"/>
      <c r="L7" s="7">
        <f t="shared" si="4"/>
        <v>0</v>
      </c>
      <c r="M7" s="11"/>
      <c r="N7" s="7">
        <f t="shared" si="5"/>
        <v>0</v>
      </c>
      <c r="O7" s="11"/>
      <c r="P7" s="7">
        <f t="shared" si="6"/>
        <v>0</v>
      </c>
      <c r="Q7" s="11"/>
      <c r="R7" s="7">
        <f t="shared" si="7"/>
        <v>0</v>
      </c>
      <c r="S7" s="12"/>
      <c r="T7" s="7">
        <f t="shared" si="8"/>
        <v>0</v>
      </c>
      <c r="U7" s="29"/>
    </row>
    <row r="8" spans="1:21">
      <c r="A8" s="4"/>
      <c r="B8" s="78"/>
      <c r="C8" s="4"/>
      <c r="D8" s="4"/>
      <c r="E8" s="4"/>
      <c r="F8" s="4">
        <f t="shared" si="1"/>
        <v>0</v>
      </c>
      <c r="G8" s="7"/>
      <c r="H8" s="7">
        <f t="shared" si="2"/>
        <v>0</v>
      </c>
      <c r="I8" s="7"/>
      <c r="J8" s="7">
        <f t="shared" si="3"/>
        <v>0</v>
      </c>
      <c r="K8" s="7"/>
      <c r="L8" s="7">
        <f t="shared" si="4"/>
        <v>0</v>
      </c>
      <c r="M8" s="7"/>
      <c r="N8" s="7">
        <f t="shared" si="5"/>
        <v>0</v>
      </c>
      <c r="O8" s="7"/>
      <c r="P8" s="7">
        <f t="shared" si="6"/>
        <v>0</v>
      </c>
      <c r="Q8" s="7"/>
      <c r="R8" s="7">
        <f t="shared" si="7"/>
        <v>0</v>
      </c>
      <c r="S8" s="8"/>
      <c r="T8" s="7">
        <f t="shared" si="8"/>
        <v>0</v>
      </c>
      <c r="U8" s="29"/>
    </row>
    <row r="9" spans="1:21">
      <c r="A9" s="5"/>
      <c r="B9" s="78"/>
      <c r="C9" s="5"/>
      <c r="D9" s="5"/>
      <c r="E9" s="5"/>
      <c r="F9" s="4">
        <f t="shared" si="1"/>
        <v>0</v>
      </c>
      <c r="G9" s="11"/>
      <c r="H9" s="7">
        <f t="shared" si="2"/>
        <v>0</v>
      </c>
      <c r="I9" s="11"/>
      <c r="J9" s="7">
        <f t="shared" si="3"/>
        <v>0</v>
      </c>
      <c r="K9" s="11"/>
      <c r="L9" s="7">
        <f t="shared" si="4"/>
        <v>0</v>
      </c>
      <c r="M9" s="11"/>
      <c r="N9" s="7">
        <f t="shared" si="5"/>
        <v>0</v>
      </c>
      <c r="O9" s="11"/>
      <c r="P9" s="7">
        <f t="shared" si="6"/>
        <v>0</v>
      </c>
      <c r="Q9" s="11"/>
      <c r="R9" s="7">
        <f t="shared" si="7"/>
        <v>0</v>
      </c>
      <c r="S9" s="12"/>
      <c r="T9" s="7">
        <f t="shared" si="8"/>
        <v>0</v>
      </c>
      <c r="U9" s="29"/>
    </row>
    <row r="10" spans="1:21">
      <c r="A10" s="4"/>
      <c r="B10" s="78"/>
      <c r="C10" s="4"/>
      <c r="D10" s="4"/>
      <c r="E10" s="4"/>
      <c r="F10" s="4">
        <f t="shared" si="1"/>
        <v>0</v>
      </c>
      <c r="G10" s="7"/>
      <c r="H10" s="7">
        <f t="shared" si="2"/>
        <v>0</v>
      </c>
      <c r="I10" s="7"/>
      <c r="J10" s="7">
        <f t="shared" si="3"/>
        <v>0</v>
      </c>
      <c r="K10" s="7"/>
      <c r="L10" s="7">
        <f t="shared" si="4"/>
        <v>0</v>
      </c>
      <c r="M10" s="7"/>
      <c r="N10" s="7">
        <f t="shared" si="5"/>
        <v>0</v>
      </c>
      <c r="O10" s="7"/>
      <c r="P10" s="7">
        <f t="shared" si="6"/>
        <v>0</v>
      </c>
      <c r="Q10" s="7"/>
      <c r="R10" s="7">
        <f t="shared" si="7"/>
        <v>0</v>
      </c>
      <c r="S10" s="8"/>
      <c r="T10" s="7">
        <f t="shared" si="8"/>
        <v>0</v>
      </c>
      <c r="U10" s="29"/>
    </row>
    <row r="11" spans="1:21">
      <c r="A11" s="5"/>
      <c r="B11" s="78"/>
      <c r="C11" s="5"/>
      <c r="D11" s="5"/>
      <c r="E11" s="5"/>
      <c r="F11" s="4">
        <f t="shared" si="1"/>
        <v>0</v>
      </c>
      <c r="G11" s="11"/>
      <c r="H11" s="7">
        <f t="shared" si="2"/>
        <v>0</v>
      </c>
      <c r="I11" s="11"/>
      <c r="J11" s="7">
        <f t="shared" si="3"/>
        <v>0</v>
      </c>
      <c r="K11" s="11"/>
      <c r="L11" s="7">
        <f t="shared" si="4"/>
        <v>0</v>
      </c>
      <c r="M11" s="11"/>
      <c r="N11" s="7">
        <f t="shared" si="5"/>
        <v>0</v>
      </c>
      <c r="O11" s="11"/>
      <c r="P11" s="7">
        <f t="shared" si="6"/>
        <v>0</v>
      </c>
      <c r="Q11" s="11"/>
      <c r="R11" s="7">
        <f t="shared" si="7"/>
        <v>0</v>
      </c>
      <c r="S11" s="12"/>
      <c r="T11" s="7">
        <f t="shared" si="8"/>
        <v>0</v>
      </c>
      <c r="U11" s="29"/>
    </row>
    <row r="12" spans="1:21">
      <c r="A12" s="4"/>
      <c r="B12" s="78"/>
      <c r="C12" s="4"/>
      <c r="D12" s="4"/>
      <c r="E12" s="4"/>
      <c r="F12" s="4">
        <f t="shared" si="1"/>
        <v>0</v>
      </c>
      <c r="G12" s="7"/>
      <c r="H12" s="7">
        <f t="shared" si="2"/>
        <v>0</v>
      </c>
      <c r="I12" s="7"/>
      <c r="J12" s="7">
        <f t="shared" si="3"/>
        <v>0</v>
      </c>
      <c r="K12" s="7"/>
      <c r="L12" s="7">
        <f t="shared" si="4"/>
        <v>0</v>
      </c>
      <c r="M12" s="7"/>
      <c r="N12" s="7">
        <f t="shared" si="5"/>
        <v>0</v>
      </c>
      <c r="O12" s="7"/>
      <c r="P12" s="7">
        <f t="shared" si="6"/>
        <v>0</v>
      </c>
      <c r="Q12" s="7"/>
      <c r="R12" s="7">
        <f t="shared" si="7"/>
        <v>0</v>
      </c>
      <c r="S12" s="8"/>
      <c r="T12" s="7">
        <f t="shared" si="8"/>
        <v>0</v>
      </c>
      <c r="U12" s="29"/>
    </row>
    <row r="13" spans="1:21">
      <c r="A13" s="6"/>
      <c r="B13" s="79"/>
      <c r="C13" s="6"/>
      <c r="D13" s="6"/>
      <c r="E13" s="6"/>
      <c r="F13" s="4">
        <f t="shared" si="1"/>
        <v>0</v>
      </c>
      <c r="G13" s="39"/>
      <c r="H13" s="7">
        <f t="shared" si="2"/>
        <v>0</v>
      </c>
      <c r="I13" s="39"/>
      <c r="J13" s="7">
        <f t="shared" si="3"/>
        <v>0</v>
      </c>
      <c r="K13" s="39"/>
      <c r="L13" s="7">
        <f t="shared" si="4"/>
        <v>0</v>
      </c>
      <c r="M13" s="39"/>
      <c r="N13" s="7">
        <f t="shared" si="5"/>
        <v>0</v>
      </c>
      <c r="O13" s="39"/>
      <c r="P13" s="7">
        <f t="shared" si="6"/>
        <v>0</v>
      </c>
      <c r="Q13" s="12"/>
      <c r="R13" s="7">
        <f t="shared" si="7"/>
        <v>0</v>
      </c>
      <c r="S13" s="12"/>
      <c r="T13" s="7">
        <f t="shared" si="8"/>
        <v>0</v>
      </c>
      <c r="U13" s="29"/>
    </row>
    <row r="14" spans="1:21">
      <c r="A14" s="74"/>
      <c r="B14" s="75"/>
      <c r="C14" s="76"/>
      <c r="D14" s="7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30"/>
      <c r="U14" s="19"/>
    </row>
    <row r="15" spans="1:21" ht="72">
      <c r="A15" s="53" t="s">
        <v>49</v>
      </c>
      <c r="B15" s="31" t="s">
        <v>50</v>
      </c>
      <c r="C15" s="71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32"/>
      <c r="U15" s="33"/>
    </row>
    <row r="16" spans="1:21">
      <c r="A16" s="1"/>
      <c r="B16" s="1"/>
      <c r="C16" s="73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32"/>
      <c r="U16" s="19">
        <f>IF(ISBLANK(A16),0,IF(B16="EDB",100,IF(ISBLANK(B16),0,50)))</f>
        <v>0</v>
      </c>
    </row>
    <row r="17" spans="1:21">
      <c r="A17" s="2"/>
      <c r="B17" s="13"/>
      <c r="C17" s="73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32"/>
      <c r="U17" s="19">
        <f t="shared" ref="U17:U25" si="9">IF(ISBLANK(A17),0,IF(B17="EDB",100,IF(ISBLANK(B17),0,50)))</f>
        <v>0</v>
      </c>
    </row>
    <row r="18" spans="1:21">
      <c r="A18" s="1"/>
      <c r="B18" s="1"/>
      <c r="C18" s="7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32"/>
      <c r="U18" s="19">
        <f t="shared" si="9"/>
        <v>0</v>
      </c>
    </row>
    <row r="19" spans="1:21">
      <c r="A19" s="2"/>
      <c r="B19" s="13"/>
      <c r="C19" s="73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32"/>
      <c r="U19" s="19">
        <f t="shared" si="9"/>
        <v>0</v>
      </c>
    </row>
    <row r="20" spans="1:21">
      <c r="A20" s="1"/>
      <c r="B20" s="1"/>
      <c r="C20" s="7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32"/>
      <c r="U20" s="19">
        <f t="shared" si="9"/>
        <v>0</v>
      </c>
    </row>
    <row r="21" spans="1:21">
      <c r="A21" s="2"/>
      <c r="B21" s="13"/>
      <c r="C21" s="73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32"/>
      <c r="U21" s="19">
        <f t="shared" si="9"/>
        <v>0</v>
      </c>
    </row>
    <row r="22" spans="1:21">
      <c r="A22" s="1"/>
      <c r="B22" s="1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32"/>
      <c r="U22" s="19">
        <f t="shared" si="9"/>
        <v>0</v>
      </c>
    </row>
    <row r="23" spans="1:21">
      <c r="A23" s="2"/>
      <c r="B23" s="13"/>
      <c r="C23" s="73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2"/>
      <c r="U23" s="19">
        <f t="shared" si="9"/>
        <v>0</v>
      </c>
    </row>
    <row r="24" spans="1:21">
      <c r="A24" s="1"/>
      <c r="B24" s="1"/>
      <c r="C24" s="73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U24" s="19">
        <f t="shared" si="9"/>
        <v>0</v>
      </c>
    </row>
    <row r="25" spans="1:21">
      <c r="A25" s="3"/>
      <c r="B25" s="14"/>
      <c r="C25" s="73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U25" s="19">
        <f t="shared" si="9"/>
        <v>0</v>
      </c>
    </row>
  </sheetData>
  <mergeCells count="6">
    <mergeCell ref="C15:S25"/>
    <mergeCell ref="A2:B2"/>
    <mergeCell ref="C2:E2"/>
    <mergeCell ref="G3:S3"/>
    <mergeCell ref="B3:B13"/>
    <mergeCell ref="A14:S14"/>
  </mergeCells>
  <dataValidations count="5">
    <dataValidation type="list" allowBlank="1" showInputMessage="1" showErrorMessage="1" sqref="B16:B25">
      <formula1>organizer</formula1>
    </dataValidation>
    <dataValidation type="whole" allowBlank="1" showInputMessage="1" showErrorMessage="1" sqref="E4:F13">
      <formula1>1</formula1>
      <formula2>10000</formula2>
    </dataValidation>
    <dataValidation type="list" allowBlank="1" showInputMessage="1" showErrorMessage="1" sqref="G4:G13 I4:I13 K4:K13 M4:M13 O4:O13 Q4:Q13 S4:S13 T15:T23">
      <formula1>YN</formula1>
    </dataValidation>
    <dataValidation type="list" allowBlank="1" showInputMessage="1" showErrorMessage="1" sqref="D4:D13">
      <formula1>kla</formula1>
    </dataValidation>
    <dataValidation type="list" allowBlank="1" showInputMessage="1" showErrorMessage="1" sqref="C4:C13">
      <formula1>category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C25"/>
  <sheetViews>
    <sheetView workbookViewId="0">
      <selection activeCell="F6" sqref="A1:XFD1048576"/>
    </sheetView>
  </sheetViews>
  <sheetFormatPr defaultColWidth="8.69921875" defaultRowHeight="15.6"/>
  <cols>
    <col min="1" max="1" width="34.59765625" style="40" customWidth="1"/>
    <col min="2" max="2" width="29.3984375" style="40" customWidth="1"/>
    <col min="3" max="3" width="40.3984375" style="40" customWidth="1"/>
    <col min="4" max="16384" width="8.69921875" style="40"/>
  </cols>
  <sheetData>
    <row r="1" spans="1:3" ht="16.2" thickBot="1"/>
    <row r="2" spans="1:3" ht="16.8" thickTop="1">
      <c r="A2" s="56" t="s">
        <v>4</v>
      </c>
      <c r="B2" s="49"/>
      <c r="C2" s="50"/>
    </row>
    <row r="3" spans="1:3" ht="16.2" thickBot="1">
      <c r="A3" s="57" t="s">
        <v>5</v>
      </c>
      <c r="B3" s="51"/>
      <c r="C3" s="52"/>
    </row>
    <row r="4" spans="1:3" ht="16.8" thickTop="1" thickBot="1">
      <c r="A4" s="58"/>
      <c r="B4" s="41"/>
      <c r="C4" s="41"/>
    </row>
    <row r="5" spans="1:3" ht="38.4" customHeight="1" thickBot="1">
      <c r="A5" s="82" t="s">
        <v>6</v>
      </c>
      <c r="B5" s="83"/>
      <c r="C5" s="84"/>
    </row>
    <row r="6" spans="1:3" ht="31.5" customHeight="1" thickBot="1">
      <c r="A6" s="85" t="s">
        <v>7</v>
      </c>
      <c r="B6" s="86"/>
      <c r="C6" s="87"/>
    </row>
    <row r="7" spans="1:3" ht="16.2" thickBot="1">
      <c r="A7" s="59" t="s">
        <v>8</v>
      </c>
      <c r="B7" s="60" t="s">
        <v>9</v>
      </c>
      <c r="C7" s="60" t="s">
        <v>10</v>
      </c>
    </row>
    <row r="8" spans="1:3" ht="16.2" thickBot="1">
      <c r="A8" s="61" t="s">
        <v>11</v>
      </c>
      <c r="B8" s="80" t="s">
        <v>12</v>
      </c>
      <c r="C8" s="81"/>
    </row>
    <row r="9" spans="1:3" ht="31.8" thickBot="1">
      <c r="A9" s="61" t="s">
        <v>13</v>
      </c>
      <c r="B9" s="80" t="s">
        <v>12</v>
      </c>
      <c r="C9" s="81"/>
    </row>
    <row r="10" spans="1:3" ht="47.4" thickBot="1">
      <c r="A10" s="61" t="s">
        <v>26</v>
      </c>
      <c r="B10" s="80" t="s">
        <v>12</v>
      </c>
      <c r="C10" s="81"/>
    </row>
    <row r="11" spans="1:3" ht="63" thickBot="1">
      <c r="A11" s="61" t="s">
        <v>25</v>
      </c>
      <c r="B11" s="80" t="s">
        <v>12</v>
      </c>
      <c r="C11" s="81"/>
    </row>
    <row r="12" spans="1:3" ht="16.8" thickBot="1">
      <c r="A12" s="42"/>
    </row>
    <row r="13" spans="1:3" ht="31.2" customHeight="1" thickBot="1">
      <c r="A13" s="88" t="s">
        <v>14</v>
      </c>
      <c r="B13" s="89"/>
      <c r="C13" s="90"/>
    </row>
    <row r="14" spans="1:3" ht="31.5" customHeight="1" thickBot="1">
      <c r="A14" s="85" t="s">
        <v>15</v>
      </c>
      <c r="B14" s="86"/>
      <c r="C14" s="87"/>
    </row>
    <row r="15" spans="1:3" ht="16.2" thickBot="1">
      <c r="A15" s="59" t="s">
        <v>16</v>
      </c>
      <c r="B15" s="60" t="s">
        <v>9</v>
      </c>
      <c r="C15" s="60" t="s">
        <v>10</v>
      </c>
    </row>
    <row r="16" spans="1:3" ht="31.8" thickBot="1">
      <c r="A16" s="62" t="s">
        <v>27</v>
      </c>
      <c r="B16" s="91" t="s">
        <v>17</v>
      </c>
      <c r="C16" s="92"/>
    </row>
    <row r="17" spans="1:3" ht="47.4" thickBot="1">
      <c r="A17" s="61" t="s">
        <v>28</v>
      </c>
      <c r="B17" s="80" t="s">
        <v>18</v>
      </c>
      <c r="C17" s="81"/>
    </row>
    <row r="18" spans="1:3" ht="47.4" thickBot="1">
      <c r="A18" s="61" t="s">
        <v>29</v>
      </c>
      <c r="B18" s="80" t="s">
        <v>19</v>
      </c>
      <c r="C18" s="81"/>
    </row>
    <row r="19" spans="1:3" ht="20.399999999999999" thickBot="1">
      <c r="A19" s="43"/>
      <c r="B19" s="44"/>
      <c r="C19" s="45"/>
    </row>
    <row r="20" spans="1:3" ht="37.200000000000003" customHeight="1" thickBot="1">
      <c r="A20" s="88" t="s">
        <v>20</v>
      </c>
      <c r="B20" s="89"/>
      <c r="C20" s="90"/>
    </row>
    <row r="21" spans="1:3" ht="39.6" customHeight="1" thickBot="1">
      <c r="A21" s="93" t="s">
        <v>24</v>
      </c>
      <c r="B21" s="94"/>
      <c r="C21" s="95"/>
    </row>
    <row r="22" spans="1:3" ht="16.2" thickBot="1">
      <c r="A22" s="59" t="s">
        <v>21</v>
      </c>
      <c r="B22" s="60" t="s">
        <v>9</v>
      </c>
      <c r="C22" s="60" t="s">
        <v>10</v>
      </c>
    </row>
    <row r="23" spans="1:3" ht="28.2" customHeight="1" thickBot="1">
      <c r="A23" s="61" t="s">
        <v>32</v>
      </c>
      <c r="B23" s="80" t="s">
        <v>22</v>
      </c>
      <c r="C23" s="81"/>
    </row>
    <row r="24" spans="1:3" ht="28.2" customHeight="1" thickBot="1">
      <c r="A24" s="61" t="s">
        <v>31</v>
      </c>
      <c r="B24" s="80" t="s">
        <v>23</v>
      </c>
      <c r="C24" s="81"/>
    </row>
    <row r="25" spans="1:3" ht="33" customHeight="1" thickBot="1">
      <c r="A25" s="61" t="s">
        <v>30</v>
      </c>
      <c r="B25" s="80" t="s">
        <v>23</v>
      </c>
      <c r="C25" s="81"/>
    </row>
  </sheetData>
  <mergeCells count="16">
    <mergeCell ref="A20:C20"/>
    <mergeCell ref="A21:C21"/>
    <mergeCell ref="B23:C23"/>
    <mergeCell ref="B24:C24"/>
    <mergeCell ref="B25:C25"/>
    <mergeCell ref="B18:C18"/>
    <mergeCell ref="A5:C5"/>
    <mergeCell ref="A6:C6"/>
    <mergeCell ref="B8:C8"/>
    <mergeCell ref="B9:C9"/>
    <mergeCell ref="B10:C10"/>
    <mergeCell ref="B11:C11"/>
    <mergeCell ref="A13:C13"/>
    <mergeCell ref="A14:C14"/>
    <mergeCell ref="B16:C16"/>
    <mergeCell ref="B17:C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D9"/>
  <sheetViews>
    <sheetView workbookViewId="0">
      <selection activeCell="B9" sqref="B9"/>
    </sheetView>
  </sheetViews>
  <sheetFormatPr defaultRowHeight="15.6"/>
  <cols>
    <col min="1" max="1" width="48.19921875" customWidth="1"/>
    <col min="2" max="2" width="40.8984375" customWidth="1"/>
    <col min="3" max="3" width="39.09765625" customWidth="1"/>
    <col min="4" max="4" width="22.69921875" customWidth="1"/>
  </cols>
  <sheetData>
    <row r="1" spans="1:4">
      <c r="A1" s="54" t="s">
        <v>40</v>
      </c>
      <c r="B1" t="s">
        <v>56</v>
      </c>
      <c r="C1" s="47" t="s">
        <v>0</v>
      </c>
      <c r="D1" t="s">
        <v>1</v>
      </c>
    </row>
    <row r="2" spans="1:4">
      <c r="A2" s="54" t="s">
        <v>34</v>
      </c>
      <c r="B2" t="s">
        <v>55</v>
      </c>
      <c r="C2" s="47" t="s">
        <v>44</v>
      </c>
      <c r="D2" t="s">
        <v>2</v>
      </c>
    </row>
    <row r="3" spans="1:4">
      <c r="A3" s="55" t="s">
        <v>35</v>
      </c>
      <c r="B3" t="s">
        <v>57</v>
      </c>
      <c r="C3" s="47" t="s">
        <v>45</v>
      </c>
    </row>
    <row r="4" spans="1:4">
      <c r="A4" s="55" t="s">
        <v>36</v>
      </c>
      <c r="B4" t="s">
        <v>41</v>
      </c>
    </row>
    <row r="5" spans="1:4">
      <c r="A5" s="54" t="s">
        <v>37</v>
      </c>
      <c r="B5" t="s">
        <v>42</v>
      </c>
    </row>
    <row r="6" spans="1:4">
      <c r="A6" s="54" t="s">
        <v>38</v>
      </c>
      <c r="B6" t="s">
        <v>58</v>
      </c>
    </row>
    <row r="7" spans="1:4">
      <c r="A7" s="54" t="s">
        <v>39</v>
      </c>
      <c r="B7" t="s">
        <v>59</v>
      </c>
    </row>
    <row r="8" spans="1:4">
      <c r="A8" s="46" t="s">
        <v>3</v>
      </c>
      <c r="B8" t="s">
        <v>43</v>
      </c>
    </row>
    <row r="9" spans="1:4">
      <c r="B9" t="s">
        <v>3</v>
      </c>
    </row>
  </sheetData>
  <sortState ref="C1:C3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</vt:i4>
      </vt:variant>
    </vt:vector>
  </HeadingPairs>
  <TitlesOfParts>
    <vt:vector size="10" baseType="lpstr">
      <vt:lpstr>My Record</vt:lpstr>
      <vt:lpstr>Week 1</vt:lpstr>
      <vt:lpstr>Week 2</vt:lpstr>
      <vt:lpstr>Week 3</vt:lpstr>
      <vt:lpstr>Week 4</vt:lpstr>
      <vt:lpstr>Week 5</vt:lpstr>
      <vt:lpstr>Week 6</vt:lpstr>
      <vt:lpstr>Reading miles cal. guideline</vt:lpstr>
      <vt:lpstr>list</vt:lpstr>
      <vt:lpstr>YN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NGAI, Ming-wai</dc:creator>
  <cp:lastModifiedBy>cr</cp:lastModifiedBy>
  <cp:lastPrinted>2025-04-25T09:38:59Z</cp:lastPrinted>
  <dcterms:created xsi:type="dcterms:W3CDTF">2025-02-26T07:10:30Z</dcterms:created>
  <dcterms:modified xsi:type="dcterms:W3CDTF">2025-06-12T08:30:10Z</dcterms:modified>
</cp:coreProperties>
</file>